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GY88" i="7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6"/>
  <c r="HY87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R31" i="5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R32" s="1"/>
  <c r="F4"/>
  <c r="HY48" i="7" l="1"/>
  <c r="HY89"/>
  <c r="CJ14" s="1"/>
  <c r="HY48" i="6"/>
  <c r="HY89" s="1"/>
  <c r="CJ14" s="1"/>
  <c r="HY88" i="4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HY89" s="1"/>
  <c r="CJ14" s="1"/>
  <c r="BE55"/>
  <c r="AS55"/>
  <c r="HY47"/>
  <c r="GY47"/>
  <c r="HY46"/>
  <c r="GY46"/>
  <c r="HY45"/>
  <c r="GY45"/>
  <c r="HY44"/>
  <c r="GY44"/>
  <c r="HY43"/>
  <c r="GY43"/>
  <c r="HY42"/>
  <c r="GY42"/>
  <c r="HY41"/>
  <c r="GY41"/>
  <c r="HY40"/>
  <c r="GY40"/>
  <c r="HY39"/>
  <c r="GY39"/>
  <c r="HY38"/>
  <c r="GY38"/>
  <c r="HY37"/>
  <c r="GY37"/>
  <c r="HY36"/>
  <c r="GY36"/>
  <c r="HY35"/>
  <c r="GY35"/>
  <c r="HY34"/>
  <c r="GY34"/>
  <c r="HY33"/>
  <c r="GY33"/>
  <c r="HY32"/>
  <c r="GY32"/>
  <c r="HY31"/>
  <c r="GY31"/>
  <c r="HY30"/>
  <c r="GY30"/>
  <c r="HY29"/>
  <c r="GY29"/>
  <c r="HY28"/>
  <c r="HY48" s="1"/>
  <c r="GY28"/>
  <c r="BT14"/>
  <c r="GY89" i="3"/>
  <c r="IN89" s="1"/>
  <c r="GY88"/>
  <c r="IN88" s="1"/>
  <c r="IO87"/>
  <c r="IN87"/>
  <c r="IM87"/>
  <c r="IL87"/>
  <c r="GY87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IO77"/>
  <c r="IN77"/>
  <c r="IM77"/>
  <c r="IL77"/>
  <c r="GY77"/>
  <c r="HY76"/>
  <c r="IO76" s="1"/>
  <c r="GY76"/>
  <c r="IN76" s="1"/>
  <c r="HY75"/>
  <c r="IO75" s="1"/>
  <c r="GY75"/>
  <c r="IN75" s="1"/>
  <c r="HY74"/>
  <c r="IO74" s="1"/>
  <c r="GY74"/>
  <c r="IN74" s="1"/>
  <c r="HY73"/>
  <c r="IO73" s="1"/>
  <c r="GY73"/>
  <c r="IN73" s="1"/>
  <c r="GY72"/>
  <c r="IN72" s="1"/>
  <c r="GY71"/>
  <c r="IN71" s="1"/>
  <c r="GY70"/>
  <c r="IN70" s="1"/>
  <c r="GY69"/>
  <c r="IN69" s="1"/>
  <c r="GY68"/>
  <c r="IN68" s="1"/>
  <c r="IO67"/>
  <c r="IN67"/>
  <c r="IM67"/>
  <c r="IL67"/>
  <c r="GY67"/>
  <c r="IO66"/>
  <c r="IM66"/>
  <c r="GY66"/>
  <c r="IN66" s="1"/>
  <c r="GY65"/>
  <c r="IN65" s="1"/>
  <c r="GY64"/>
  <c r="IN64" s="1"/>
  <c r="GY63"/>
  <c r="IN63" s="1"/>
  <c r="GY62"/>
  <c r="IN62" s="1"/>
  <c r="GY61"/>
  <c r="IN61" s="1"/>
  <c r="GY60"/>
  <c r="IN60" s="1"/>
  <c r="GY59"/>
  <c r="DY55"/>
  <c r="DS55"/>
  <c r="DM55"/>
  <c r="DG55"/>
  <c r="DA55"/>
  <c r="CU55"/>
  <c r="CO55"/>
  <c r="CI55"/>
  <c r="CC55"/>
  <c r="HY47"/>
  <c r="IO47" s="1"/>
  <c r="GY47"/>
  <c r="IN47" s="1"/>
  <c r="HY46"/>
  <c r="IO46" s="1"/>
  <c r="GY46"/>
  <c r="IN46" s="1"/>
  <c r="HY45"/>
  <c r="IO45" s="1"/>
  <c r="GY45"/>
  <c r="IN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48" l="1"/>
  <c r="IO28"/>
  <c r="IM28"/>
  <c r="IO30"/>
  <c r="IM30"/>
  <c r="IO32"/>
  <c r="IM32"/>
  <c r="IO34"/>
  <c r="IM34"/>
  <c r="IO36"/>
  <c r="IM36"/>
  <c r="IO38"/>
  <c r="IM38"/>
  <c r="IO40"/>
  <c r="IM40"/>
  <c r="IO42"/>
  <c r="IM42"/>
  <c r="IO44"/>
  <c r="IM44"/>
  <c r="IO79"/>
  <c r="IM79"/>
  <c r="IO81"/>
  <c r="IM81"/>
  <c r="IO83"/>
  <c r="IM83"/>
  <c r="IO85"/>
  <c r="IM85"/>
  <c r="IO29"/>
  <c r="IM29"/>
  <c r="IO31"/>
  <c r="IM31"/>
  <c r="IO33"/>
  <c r="IM33"/>
  <c r="IO35"/>
  <c r="IM35"/>
  <c r="IO37"/>
  <c r="IM37"/>
  <c r="IO39"/>
  <c r="IM39"/>
  <c r="IO41"/>
  <c r="IM41"/>
  <c r="IO43"/>
  <c r="IM43"/>
  <c r="IO78"/>
  <c r="IM78"/>
  <c r="IO80"/>
  <c r="IM80"/>
  <c r="IO82"/>
  <c r="IM82"/>
  <c r="IO84"/>
  <c r="IM84"/>
  <c r="IO86"/>
  <c r="IM86"/>
  <c r="IL29"/>
  <c r="IN29"/>
  <c r="IL30"/>
  <c r="IN30"/>
  <c r="IL32"/>
  <c r="IL33"/>
  <c r="IN33"/>
  <c r="IL34"/>
  <c r="IN34"/>
  <c r="IL35"/>
  <c r="IN35"/>
  <c r="IL36"/>
  <c r="IN36"/>
  <c r="IL37"/>
  <c r="IN37"/>
  <c r="IL38"/>
  <c r="IN38"/>
  <c r="IL39"/>
  <c r="IN39"/>
  <c r="IL40"/>
  <c r="IN40"/>
  <c r="IL41"/>
  <c r="IN41"/>
  <c r="IL42"/>
  <c r="IN42"/>
  <c r="IL43"/>
  <c r="IN43"/>
  <c r="IL44"/>
  <c r="IN44"/>
  <c r="IL45"/>
  <c r="IL46"/>
  <c r="IL47"/>
  <c r="GY48"/>
  <c r="GY90" s="1"/>
  <c r="HY59"/>
  <c r="HY60"/>
  <c r="HY61"/>
  <c r="HY62"/>
  <c r="HY63"/>
  <c r="HY64"/>
  <c r="HY65"/>
  <c r="IL66"/>
  <c r="HY68"/>
  <c r="HY69"/>
  <c r="HY70"/>
  <c r="HY71"/>
  <c r="HY72"/>
  <c r="IM73"/>
  <c r="IM74"/>
  <c r="IM75"/>
  <c r="IM76"/>
  <c r="IL78"/>
  <c r="IN78"/>
  <c r="IL79"/>
  <c r="IN79"/>
  <c r="IL80"/>
  <c r="IN80"/>
  <c r="IL81"/>
  <c r="IN81"/>
  <c r="IL82"/>
  <c r="IN82"/>
  <c r="IL83"/>
  <c r="IN83"/>
  <c r="IL84"/>
  <c r="IN84"/>
  <c r="IL85"/>
  <c r="IN85"/>
  <c r="IL86"/>
  <c r="IN86"/>
  <c r="HY88"/>
  <c r="HY89"/>
  <c r="IL28"/>
  <c r="IN28"/>
  <c r="IL31"/>
  <c r="IN31"/>
  <c r="IN32"/>
  <c r="IM45"/>
  <c r="IM46"/>
  <c r="IM47"/>
  <c r="IL59"/>
  <c r="IN59"/>
  <c r="IL60"/>
  <c r="IL61"/>
  <c r="IL62"/>
  <c r="IL63"/>
  <c r="IL64"/>
  <c r="IL65"/>
  <c r="IL68"/>
  <c r="IL69"/>
  <c r="IL70"/>
  <c r="IL71"/>
  <c r="IL72"/>
  <c r="IL73"/>
  <c r="IL74"/>
  <c r="IL75"/>
  <c r="IL76"/>
  <c r="IL88"/>
  <c r="IL89"/>
  <c r="IO88" l="1"/>
  <c r="IM88"/>
  <c r="IO71"/>
  <c r="IM71"/>
  <c r="IO69"/>
  <c r="IM69"/>
  <c r="IO64"/>
  <c r="IM64"/>
  <c r="IO62"/>
  <c r="IM62"/>
  <c r="IO60"/>
  <c r="IM60"/>
  <c r="IL90"/>
  <c r="IL48"/>
  <c r="IM48"/>
  <c r="IO89"/>
  <c r="IM89"/>
  <c r="IO72"/>
  <c r="IM72"/>
  <c r="IO70"/>
  <c r="IM70"/>
  <c r="IO68"/>
  <c r="IM68"/>
  <c r="IO65"/>
  <c r="IM65"/>
  <c r="IO63"/>
  <c r="IM63"/>
  <c r="IO61"/>
  <c r="IM61"/>
  <c r="HY90"/>
  <c r="IO59"/>
  <c r="IM59"/>
  <c r="IM90" s="1"/>
  <c r="IN48"/>
  <c r="IN90" s="1"/>
  <c r="IO48"/>
  <c r="IO90" l="1"/>
  <c r="CJ14" s="1"/>
  <c r="HY88" i="2" l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M55"/>
  <c r="AG55"/>
  <c r="HY47"/>
  <c r="GY47"/>
  <c r="HY46"/>
  <c r="GY46"/>
  <c r="HY45"/>
  <c r="GY45"/>
  <c r="HY44"/>
  <c r="GY44"/>
  <c r="HY43"/>
  <c r="GY43"/>
  <c r="HY42"/>
  <c r="GY42"/>
  <c r="HY41"/>
  <c r="GY41"/>
  <c r="HY40"/>
  <c r="GY40"/>
  <c r="HY39"/>
  <c r="GY39"/>
  <c r="HY38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1"/>
  <c r="HY87"/>
  <c r="GY87"/>
  <c r="HY86"/>
  <c r="GY86"/>
  <c r="HY85"/>
  <c r="GY85"/>
  <c r="HY84"/>
  <c r="GY84"/>
  <c r="HY83"/>
  <c r="GY83"/>
  <c r="HY82"/>
  <c r="GY82"/>
  <c r="HY81"/>
  <c r="GY81"/>
  <c r="HY80"/>
  <c r="GY80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48" i="2" l="1"/>
  <c r="HY89"/>
  <c r="CJ14" s="1"/>
  <c r="HY48" i="1"/>
  <c r="HY89"/>
  <c r="CJ14" s="1"/>
</calcChain>
</file>

<file path=xl/sharedStrings.xml><?xml version="1.0" encoding="utf-8"?>
<sst xmlns="http://schemas.openxmlformats.org/spreadsheetml/2006/main" count="1229" uniqueCount="221">
  <si>
    <t>Утверждаю</t>
  </si>
  <si>
    <t xml:space="preserve">Руководитель
учреждения </t>
  </si>
  <si>
    <t>Меню-требование на выдачу продуктов питания №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</si>
  <si>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</si>
  <si>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</si>
  <si>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</si>
  <si>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</si>
  <si>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</si>
  <si>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Плановая
стоимость
одного дня,
руб.</t>
  </si>
  <si>
    <t>Количество до-вольствующихся по плановой сто-имости одного дня</t>
  </si>
  <si>
    <t>Плановая сто-
имость на всех
довольствую-
щихся,
руб.</t>
  </si>
  <si>
    <t>Фактическая стоимость,
руб.</t>
  </si>
  <si>
    <t>Персонал
(количество человек)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</si>
  <si>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</si>
  <si>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</si>
  <si>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</si>
  <si>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</si>
  <si>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</si>
  <si>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на  "</t>
  </si>
  <si>
    <t>16</t>
  </si>
  <si>
    <t>мая</t>
  </si>
  <si>
    <t>года</t>
  </si>
  <si>
    <t>Дата</t>
  </si>
  <si>
    <t>02066463</t>
  </si>
  <si>
    <t>Учреждение</t>
  </si>
  <si>
    <t>МБОУ "Салбинская СОШ"</t>
  </si>
  <si>
    <t>по ОКПО</t>
  </si>
  <si>
    <t xml:space="preserve">Питание  я/сад дети 0-3 лет </t>
  </si>
  <si>
    <t>Материально ответственное лицо</t>
  </si>
  <si>
    <t>Радостева О.Н</t>
  </si>
  <si>
    <t>Всего</t>
  </si>
  <si>
    <t>Продукты питания</t>
  </si>
  <si>
    <t>Еди-ница изме-рения</t>
  </si>
  <si>
    <t>Количество продуктов питания,</t>
  </si>
  <si>
    <t>подлежащих закладке</t>
  </si>
  <si>
    <t>Расход продуктов</t>
  </si>
  <si>
    <t>наименование</t>
  </si>
  <si>
    <t>код</t>
  </si>
  <si>
    <t>ЗАВТРАК</t>
  </si>
  <si>
    <t>ОБЕД</t>
  </si>
  <si>
    <t>ПОЛДНИК</t>
  </si>
  <si>
    <t>УЖИН</t>
  </si>
  <si>
    <t xml:space="preserve">для обслуживающего </t>
  </si>
  <si>
    <t>питания (количество)</t>
  </si>
  <si>
    <t>персонала</t>
  </si>
  <si>
    <t>суп молочный</t>
  </si>
  <si>
    <t>чай</t>
  </si>
  <si>
    <t>хлеб</t>
  </si>
  <si>
    <t>суп картофельный</t>
  </si>
  <si>
    <t>плов</t>
  </si>
  <si>
    <t>КОМПОТ</t>
  </si>
  <si>
    <t>оладьи</t>
  </si>
  <si>
    <t>Чай</t>
  </si>
  <si>
    <t>количество</t>
  </si>
  <si>
    <t>цена</t>
  </si>
  <si>
    <t>сумма</t>
  </si>
  <si>
    <t>Количество порций</t>
  </si>
  <si>
    <t>Выход - вес порций</t>
  </si>
  <si>
    <t>кг</t>
  </si>
  <si>
    <t>Тефтели</t>
  </si>
  <si>
    <t>кг.</t>
  </si>
  <si>
    <t>Птица</t>
  </si>
  <si>
    <t>Куриное бедро</t>
  </si>
  <si>
    <t>Колбаса вареная</t>
  </si>
  <si>
    <t>тушенка</t>
  </si>
  <si>
    <t>Свежая рыба</t>
  </si>
  <si>
    <t>рожки</t>
  </si>
  <si>
    <t>Масло сливочное</t>
  </si>
  <si>
    <t>Масло топленое</t>
  </si>
  <si>
    <t>Маргарин</t>
  </si>
  <si>
    <t>Масло растительное</t>
  </si>
  <si>
    <t>Молоко свежее</t>
  </si>
  <si>
    <t>Молоко сгущенное</t>
  </si>
  <si>
    <t>котлета</t>
  </si>
  <si>
    <t>Сметана</t>
  </si>
  <si>
    <t>Вермишель</t>
  </si>
  <si>
    <t>Сыр</t>
  </si>
  <si>
    <t>Яйцо</t>
  </si>
  <si>
    <t>дрожжит</t>
  </si>
  <si>
    <t xml:space="preserve">Мука пшеничная </t>
  </si>
  <si>
    <t>Форма 0504202 с. 2</t>
  </si>
  <si>
    <t>компот</t>
  </si>
  <si>
    <t>ПЕЧЕНЬЕ</t>
  </si>
  <si>
    <t>ЧАЙ</t>
  </si>
  <si>
    <t>Крахмал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</si>
  <si>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</si>
  <si>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</si>
  <si>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</si>
  <si>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</si>
  <si>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</si>
  <si>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Перловка</t>
  </si>
  <si>
    <t>Горох</t>
  </si>
  <si>
    <t>Сахарный песок</t>
  </si>
  <si>
    <t>Варенье, джем</t>
  </si>
  <si>
    <t>Повидло разное</t>
  </si>
  <si>
    <t>сдоба</t>
  </si>
  <si>
    <t>Печенье разное</t>
  </si>
  <si>
    <t>Компот (сухофрукты)</t>
  </si>
  <si>
    <t>кисель</t>
  </si>
  <si>
    <t>Томат паста</t>
  </si>
  <si>
    <t>сайра</t>
  </si>
  <si>
    <t>Картофель</t>
  </si>
  <si>
    <t>Капуста свежая и квашеная</t>
  </si>
  <si>
    <t>Лук</t>
  </si>
  <si>
    <t>Морковь</t>
  </si>
  <si>
    <t>Огурцы</t>
  </si>
  <si>
    <t>Свекла</t>
  </si>
  <si>
    <t>Сок</t>
  </si>
  <si>
    <t>Пышки заварные</t>
  </si>
  <si>
    <t>Хлеб пшеничный</t>
  </si>
  <si>
    <t>Хлеб ржаной</t>
  </si>
  <si>
    <t>Кофе</t>
  </si>
  <si>
    <t>Соль</t>
  </si>
  <si>
    <t>ИТОГО</t>
  </si>
  <si>
    <t>Бухгалтер</t>
  </si>
  <si>
    <t>Повар</t>
  </si>
  <si>
    <t>Кладовщик</t>
  </si>
  <si>
    <t xml:space="preserve">Питание школ дети3-6 лет </t>
  </si>
  <si>
    <t xml:space="preserve">суп молочный </t>
  </si>
  <si>
    <t xml:space="preserve">суп картофельный </t>
  </si>
  <si>
    <t xml:space="preserve">котлета </t>
  </si>
  <si>
    <t>Творог</t>
  </si>
  <si>
    <t>Молоко сухое</t>
  </si>
  <si>
    <t>дрожжи</t>
  </si>
  <si>
    <t>Геркулес</t>
  </si>
  <si>
    <t>Конфеты фруктово-ягодные</t>
  </si>
  <si>
    <t>пряники</t>
  </si>
  <si>
    <t>Кисель сухой</t>
  </si>
  <si>
    <t>печенье</t>
  </si>
  <si>
    <t>21</t>
  </si>
  <si>
    <t>ЯНВАРЯ</t>
  </si>
  <si>
    <t xml:space="preserve">Бесплатное питание дети ГЗ 6-10 лет </t>
  </si>
  <si>
    <t>Расход продуктов питания</t>
  </si>
  <si>
    <t xml:space="preserve">каша рисовая </t>
  </si>
  <si>
    <t>Федеральный бюджет</t>
  </si>
  <si>
    <t>Региональный бюджет</t>
  </si>
  <si>
    <t>Количество</t>
  </si>
  <si>
    <t>Сумма</t>
  </si>
  <si>
    <t xml:space="preserve">Количество </t>
  </si>
  <si>
    <t>л</t>
  </si>
  <si>
    <t xml:space="preserve">Масло сливочное </t>
  </si>
  <si>
    <t>Тушонка</t>
  </si>
  <si>
    <t>лимон</t>
  </si>
  <si>
    <t>Голень куринная</t>
  </si>
  <si>
    <t>Мясо птицы</t>
  </si>
  <si>
    <t xml:space="preserve">сгущ.молоко </t>
  </si>
  <si>
    <t>Мини рулеты</t>
  </si>
  <si>
    <t xml:space="preserve">Сухофрукты </t>
  </si>
  <si>
    <t>Макароны</t>
  </si>
  <si>
    <t>Мука</t>
  </si>
  <si>
    <t>Том. паста</t>
  </si>
  <si>
    <t>яйцо</t>
  </si>
  <si>
    <t>Апельсины</t>
  </si>
  <si>
    <t>Молоко</t>
  </si>
  <si>
    <t>птица</t>
  </si>
  <si>
    <t>Котлета куринная</t>
  </si>
  <si>
    <t>яблоко</t>
  </si>
  <si>
    <t>Бананы</t>
  </si>
  <si>
    <t xml:space="preserve">Картофель </t>
  </si>
  <si>
    <t>Капуста свежая</t>
  </si>
  <si>
    <t>горох</t>
  </si>
  <si>
    <t>Кисель</t>
  </si>
  <si>
    <t>Шоколад</t>
  </si>
  <si>
    <t>Сахар</t>
  </si>
  <si>
    <t xml:space="preserve">Сайра </t>
  </si>
  <si>
    <t>Печенье</t>
  </si>
  <si>
    <t>Хлеб</t>
  </si>
  <si>
    <t>Булочка</t>
  </si>
  <si>
    <t>Чоко пай</t>
  </si>
  <si>
    <t>Огурец</t>
  </si>
  <si>
    <t>тушонка</t>
  </si>
  <si>
    <t>Соль местн. б.</t>
  </si>
  <si>
    <t>ИТОГО:</t>
  </si>
  <si>
    <t xml:space="preserve">Питание школ ГЗ дети 11-18 лет </t>
  </si>
  <si>
    <t>каша рисовая</t>
  </si>
  <si>
    <t>КОТЛЕТА</t>
  </si>
  <si>
    <t>КГ.</t>
  </si>
  <si>
    <t>мандарины</t>
  </si>
  <si>
    <t>Яблоки</t>
  </si>
  <si>
    <t>морковь</t>
  </si>
  <si>
    <t>Ио директора МБОУ Салбинская СОШ _________Алтынце А.Ю.</t>
  </si>
  <si>
    <t>плановая стоимость одного дня</t>
  </si>
  <si>
    <t>Количество довольствующихся по плановой стоимости</t>
  </si>
  <si>
    <t>плановая стоимость на всех довольствующихся</t>
  </si>
  <si>
    <t>фактическая стоимость</t>
  </si>
  <si>
    <t>На 18 апреля 2022</t>
  </si>
  <si>
    <t>Учреждение МБОУ Салбинская СОШ</t>
  </si>
  <si>
    <t>Материально-ответственное лицо  Алтынцева О.В.</t>
  </si>
  <si>
    <t>Наименование продуктов</t>
  </si>
  <si>
    <t>Ед.изм.</t>
  </si>
  <si>
    <t>Количество продуктов питания, подлежащих закладке</t>
  </si>
  <si>
    <t>Израсходовано</t>
  </si>
  <si>
    <t>Цена</t>
  </si>
  <si>
    <t>Учащиеся</t>
  </si>
  <si>
    <t>суп крестьанский</t>
  </si>
  <si>
    <t xml:space="preserve">жаркое </t>
  </si>
  <si>
    <t>тшенка</t>
  </si>
  <si>
    <t>шт</t>
  </si>
  <si>
    <t>Соль йодированая</t>
  </si>
  <si>
    <t>Т.паста</t>
  </si>
  <si>
    <t>сыр</t>
  </si>
  <si>
    <t>пшено</t>
  </si>
  <si>
    <t xml:space="preserve">Итого: </t>
  </si>
  <si>
    <t xml:space="preserve">Бухгалтер </t>
  </si>
  <si>
    <t>О.А.Соболева</t>
  </si>
  <si>
    <t>Завхоз</t>
  </si>
  <si>
    <t>О.В.Алтынцева</t>
  </si>
  <si>
    <t>Е.А.Хасанова</t>
  </si>
  <si>
    <t>апреля</t>
  </si>
  <si>
    <t xml:space="preserve">Питание ОВЗ дети 6-10 лет </t>
  </si>
  <si>
    <t xml:space="preserve">плов </t>
  </si>
  <si>
    <t>Котлета</t>
  </si>
  <si>
    <t xml:space="preserve">консерва рыбная </t>
  </si>
  <si>
    <t>Пельмени</t>
  </si>
  <si>
    <t>Кефир</t>
  </si>
  <si>
    <t>тефтели</t>
  </si>
  <si>
    <t>вермишель</t>
  </si>
  <si>
    <t xml:space="preserve">Питание школ дети ОВЗ 11-18 лет </t>
  </si>
  <si>
    <t>тефьтели</t>
  </si>
  <si>
    <t>сметана</t>
  </si>
  <si>
    <t>минирулеты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</si>
</sst>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\ &quot;₽&quot;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6.5"/>
      <name val="Arial Cyr"/>
      <family val="2"/>
      <charset val="204"/>
    </font>
    <font>
      <u/>
      <sz val="8"/>
      <name val="Arial Cyr"/>
      <family val="2"/>
      <charset val="204"/>
    </font>
    <font>
      <sz val="12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9"/>
      <name val="Arial Cyr"/>
      <family val="2"/>
      <charset val="204"/>
    </font>
    <font>
      <sz val="11"/>
      <color theme="1"/>
      <name val="Arial Cyr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>
      <alignment horizontal="left"/>
    </xf>
  </cellStyleXfs>
  <cellXfs count="43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165" fontId="2" fillId="0" borderId="2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4" fillId="0" borderId="0" xfId="0" applyFont="1" applyBorder="1" applyAlignment="1">
      <alignment vertical="top"/>
    </xf>
    <xf numFmtId="2" fontId="6" fillId="0" borderId="3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8" fillId="0" borderId="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11" fillId="4" borderId="21" xfId="0" applyNumberFormat="1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2" fillId="0" borderId="37" xfId="0" applyNumberFormat="1" applyFont="1" applyBorder="1" applyAlignment="1"/>
    <xf numFmtId="0" fontId="2" fillId="0" borderId="37" xfId="0" applyFont="1" applyBorder="1" applyAlignment="1"/>
    <xf numFmtId="10" fontId="2" fillId="0" borderId="37" xfId="0" applyNumberFormat="1" applyFont="1" applyBorder="1"/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0" fontId="1" fillId="0" borderId="22" xfId="0" applyFont="1" applyBorder="1"/>
    <xf numFmtId="0" fontId="1" fillId="0" borderId="23" xfId="0" applyFont="1" applyBorder="1"/>
    <xf numFmtId="0" fontId="2" fillId="0" borderId="37" xfId="0" applyFont="1" applyFill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164" fontId="8" fillId="0" borderId="36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8" fillId="0" borderId="37" xfId="0" applyNumberFormat="1" applyFont="1" applyBorder="1"/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8" fillId="3" borderId="36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2" fontId="8" fillId="3" borderId="22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164" fontId="8" fillId="3" borderId="37" xfId="0" applyNumberFormat="1" applyFont="1" applyFill="1" applyBorder="1" applyAlignment="1">
      <alignment horizontal="center"/>
    </xf>
    <xf numFmtId="2" fontId="8" fillId="3" borderId="37" xfId="0" applyNumberFormat="1" applyFont="1" applyFill="1" applyBorder="1" applyAlignment="1">
      <alignment horizontal="center"/>
    </xf>
    <xf numFmtId="2" fontId="8" fillId="3" borderId="37" xfId="0" applyNumberFormat="1" applyFont="1" applyFill="1" applyBorder="1"/>
    <xf numFmtId="2" fontId="8" fillId="0" borderId="2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/>
    <xf numFmtId="2" fontId="8" fillId="3" borderId="37" xfId="0" applyNumberFormat="1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49" fontId="2" fillId="5" borderId="21" xfId="0" applyNumberFormat="1" applyFont="1" applyFill="1" applyBorder="1" applyAlignment="1">
      <alignment horizontal="center"/>
    </xf>
    <xf numFmtId="49" fontId="2" fillId="5" borderId="22" xfId="0" applyNumberFormat="1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center"/>
    </xf>
    <xf numFmtId="164" fontId="8" fillId="5" borderId="36" xfId="0" applyNumberFormat="1" applyFont="1" applyFill="1" applyBorder="1" applyAlignment="1">
      <alignment horizontal="center"/>
    </xf>
    <xf numFmtId="2" fontId="8" fillId="5" borderId="37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3" fillId="0" borderId="37" xfId="1" applyNumberFormat="1" applyFont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7" xfId="1" applyNumberFormat="1" applyFont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7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166" fontId="12" fillId="0" borderId="4" xfId="1" applyNumberFormat="1" applyFont="1" applyBorder="1" applyAlignment="1">
      <alignment horizontal="center" vertical="center" wrapText="1"/>
    </xf>
    <xf numFmtId="166" fontId="12" fillId="0" borderId="2" xfId="1" applyNumberFormat="1" applyFont="1" applyBorder="1" applyAlignment="1">
      <alignment horizontal="center"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center"/>
    </xf>
    <xf numFmtId="166" fontId="12" fillId="0" borderId="37" xfId="1" applyNumberFormat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2" fontId="12" fillId="3" borderId="4" xfId="1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center" wrapText="1"/>
    </xf>
    <xf numFmtId="166" fontId="12" fillId="0" borderId="15" xfId="1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7" xfId="1" applyNumberFormat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3" borderId="6" xfId="1" applyNumberFormat="1" applyFont="1" applyFill="1" applyBorder="1" applyAlignment="1">
      <alignment horizontal="center" vertical="center" wrapText="1"/>
    </xf>
    <xf numFmtId="0" fontId="12" fillId="3" borderId="5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Border="1" applyAlignment="1">
      <alignment horizontal="left" vertical="center"/>
    </xf>
    <xf numFmtId="0" fontId="14" fillId="0" borderId="36" xfId="1" applyNumberFormat="1" applyFont="1" applyBorder="1" applyAlignment="1">
      <alignment horizontal="center" vertical="center" wrapText="1"/>
    </xf>
    <xf numFmtId="0" fontId="14" fillId="0" borderId="38" xfId="1" applyNumberFormat="1" applyFont="1" applyBorder="1" applyAlignment="1">
      <alignment horizontal="center" vertical="center" wrapText="1"/>
    </xf>
    <xf numFmtId="0" fontId="14" fillId="0" borderId="38" xfId="1" applyNumberFormat="1" applyFont="1" applyBorder="1" applyAlignment="1">
      <alignment horizontal="center" vertical="center" textRotation="90" wrapText="1"/>
    </xf>
    <xf numFmtId="0" fontId="14" fillId="0" borderId="39" xfId="1" applyNumberFormat="1" applyFont="1" applyBorder="1" applyAlignment="1">
      <alignment horizontal="center" vertical="center" textRotation="90" wrapText="1"/>
    </xf>
    <xf numFmtId="0" fontId="14" fillId="0" borderId="40" xfId="1" applyNumberFormat="1" applyFont="1" applyBorder="1" applyAlignment="1">
      <alignment horizontal="center" vertical="center" wrapText="1"/>
    </xf>
    <xf numFmtId="0" fontId="14" fillId="0" borderId="22" xfId="1" applyNumberFormat="1" applyFont="1" applyBorder="1" applyAlignment="1">
      <alignment horizontal="center" vertical="center" wrapText="1"/>
    </xf>
    <xf numFmtId="0" fontId="14" fillId="0" borderId="41" xfId="1" applyNumberFormat="1" applyFont="1" applyBorder="1" applyAlignment="1">
      <alignment horizontal="center" vertical="center" wrapText="1"/>
    </xf>
    <xf numFmtId="49" fontId="14" fillId="0" borderId="20" xfId="1" applyNumberFormat="1" applyFont="1" applyBorder="1" applyAlignment="1">
      <alignment horizontal="center" vertical="center" wrapText="1"/>
    </xf>
    <xf numFmtId="0" fontId="14" fillId="0" borderId="42" xfId="1" applyNumberFormat="1" applyFont="1" applyBorder="1" applyAlignment="1">
      <alignment horizontal="center" vertical="center" wrapText="1"/>
    </xf>
    <xf numFmtId="0" fontId="14" fillId="0" borderId="37" xfId="1" applyNumberFormat="1" applyFont="1" applyBorder="1" applyAlignment="1">
      <alignment horizontal="center" vertical="center" wrapText="1"/>
    </xf>
    <xf numFmtId="0" fontId="14" fillId="0" borderId="37" xfId="1" applyNumberFormat="1" applyFont="1" applyBorder="1" applyAlignment="1">
      <alignment horizontal="center" vertical="center" textRotation="90" wrapText="1"/>
    </xf>
    <xf numFmtId="0" fontId="14" fillId="0" borderId="43" xfId="1" applyNumberFormat="1" applyFont="1" applyBorder="1" applyAlignment="1">
      <alignment horizontal="center" vertical="center" textRotation="90" wrapText="1"/>
    </xf>
    <xf numFmtId="0" fontId="14" fillId="0" borderId="23" xfId="1" applyNumberFormat="1" applyFont="1" applyBorder="1" applyAlignment="1">
      <alignment horizontal="center" vertical="center" wrapText="1"/>
    </xf>
    <xf numFmtId="0" fontId="14" fillId="0" borderId="44" xfId="1" applyNumberFormat="1" applyFont="1" applyBorder="1" applyAlignment="1">
      <alignment horizontal="center" vertical="center" wrapText="1"/>
    </xf>
    <xf numFmtId="0" fontId="14" fillId="0" borderId="21" xfId="1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12" fillId="0" borderId="23" xfId="1" applyNumberFormat="1" applyFont="1" applyBorder="1" applyAlignment="1">
      <alignment horizontal="center" vertical="center" wrapText="1"/>
    </xf>
    <xf numFmtId="0" fontId="12" fillId="0" borderId="37" xfId="1" applyNumberFormat="1" applyFont="1" applyBorder="1" applyAlignment="1">
      <alignment horizontal="center" vertical="center" wrapText="1"/>
    </xf>
    <xf numFmtId="49" fontId="12" fillId="0" borderId="37" xfId="1" applyNumberFormat="1" applyFont="1" applyBorder="1" applyAlignment="1">
      <alignment horizontal="center" vertical="center" wrapText="1"/>
    </xf>
    <xf numFmtId="0" fontId="14" fillId="0" borderId="23" xfId="1" applyNumberFormat="1" applyFont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wrapText="1"/>
    </xf>
    <xf numFmtId="0" fontId="14" fillId="0" borderId="43" xfId="1" applyNumberFormat="1" applyFont="1" applyBorder="1" applyAlignment="1">
      <alignment horizontal="center" vertical="center" wrapText="1"/>
    </xf>
    <xf numFmtId="0" fontId="14" fillId="0" borderId="3" xfId="1" applyNumberFormat="1" applyFont="1" applyBorder="1" applyAlignment="1">
      <alignment horizontal="center" vertical="center"/>
    </xf>
    <xf numFmtId="0" fontId="14" fillId="0" borderId="47" xfId="1" applyNumberFormat="1" applyFont="1" applyBorder="1" applyAlignment="1">
      <alignment horizontal="center" vertical="center"/>
    </xf>
    <xf numFmtId="0" fontId="14" fillId="0" borderId="48" xfId="1" applyNumberFormat="1" applyFont="1" applyBorder="1" applyAlignment="1">
      <alignment horizontal="center" vertical="center"/>
    </xf>
    <xf numFmtId="0" fontId="14" fillId="0" borderId="49" xfId="1" applyNumberFormat="1" applyFont="1" applyBorder="1" applyAlignment="1">
      <alignment horizontal="center" vertical="center"/>
    </xf>
    <xf numFmtId="0" fontId="14" fillId="0" borderId="42" xfId="1" applyNumberFormat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12" fillId="0" borderId="23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right" vertical="center" wrapText="1"/>
    </xf>
    <xf numFmtId="164" fontId="12" fillId="0" borderId="8" xfId="1" applyNumberFormat="1" applyFont="1" applyBorder="1" applyAlignment="1">
      <alignment horizontal="center" vertical="center"/>
    </xf>
    <xf numFmtId="2" fontId="12" fillId="0" borderId="8" xfId="1" applyNumberFormat="1" applyFont="1" applyBorder="1" applyAlignment="1">
      <alignment horizontal="right" vertical="center" wrapText="1"/>
    </xf>
    <xf numFmtId="2" fontId="12" fillId="0" borderId="37" xfId="1" applyNumberFormat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right" vertical="center" wrapText="1"/>
    </xf>
    <xf numFmtId="2" fontId="12" fillId="0" borderId="40" xfId="1" applyNumberFormat="1" applyFont="1" applyBorder="1" applyAlignment="1">
      <alignment horizontal="right" vertical="center" wrapText="1"/>
    </xf>
    <xf numFmtId="0" fontId="12" fillId="3" borderId="21" xfId="1" applyNumberFormat="1" applyFont="1" applyFill="1" applyBorder="1" applyAlignment="1">
      <alignment horizontal="left" vertical="center" wrapText="1"/>
    </xf>
    <xf numFmtId="0" fontId="12" fillId="3" borderId="22" xfId="1" applyNumberFormat="1" applyFont="1" applyFill="1" applyBorder="1" applyAlignment="1">
      <alignment horizontal="left" vertical="center" wrapText="1"/>
    </xf>
    <xf numFmtId="0" fontId="12" fillId="3" borderId="23" xfId="1" applyNumberFormat="1" applyFont="1" applyFill="1" applyBorder="1" applyAlignment="1">
      <alignment horizontal="left" vertical="center" wrapText="1"/>
    </xf>
    <xf numFmtId="0" fontId="12" fillId="3" borderId="37" xfId="1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12" fillId="3" borderId="44" xfId="1" applyFont="1" applyFill="1" applyBorder="1" applyAlignment="1">
      <alignment horizontal="right" vertical="center" wrapText="1"/>
    </xf>
    <xf numFmtId="164" fontId="12" fillId="3" borderId="8" xfId="1" applyNumberFormat="1" applyFont="1" applyFill="1" applyBorder="1" applyAlignment="1">
      <alignment horizontal="center" vertical="center"/>
    </xf>
    <xf numFmtId="2" fontId="12" fillId="3" borderId="40" xfId="1" applyNumberFormat="1" applyFont="1" applyFill="1" applyBorder="1" applyAlignment="1">
      <alignment horizontal="right" vertical="center" wrapText="1"/>
    </xf>
    <xf numFmtId="2" fontId="12" fillId="3" borderId="37" xfId="1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2" fillId="3" borderId="37" xfId="1" applyNumberFormat="1" applyFont="1" applyFill="1" applyBorder="1" applyAlignment="1">
      <alignment horizontal="center" vertical="center" wrapText="1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44" xfId="1" applyNumberFormat="1" applyFont="1" applyFill="1" applyBorder="1" applyAlignment="1">
      <alignment horizontal="center" vertical="center" wrapText="1"/>
    </xf>
    <xf numFmtId="0" fontId="12" fillId="3" borderId="37" xfId="1" applyNumberFormat="1" applyFont="1" applyFill="1" applyBorder="1" applyAlignment="1">
      <alignment horizontal="right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right" vertical="center" wrapText="1"/>
    </xf>
    <xf numFmtId="2" fontId="15" fillId="3" borderId="40" xfId="0" applyNumberFormat="1" applyFont="1" applyFill="1" applyBorder="1" applyAlignment="1">
      <alignment horizontal="righ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right" vertical="center" wrapText="1"/>
    </xf>
    <xf numFmtId="2" fontId="17" fillId="3" borderId="37" xfId="0" applyNumberFormat="1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8" fillId="0" borderId="53" xfId="0" applyFont="1" applyBorder="1" applyAlignment="1">
      <alignment horizontal="right"/>
    </xf>
    <xf numFmtId="0" fontId="0" fillId="0" borderId="9" xfId="0" applyBorder="1"/>
    <xf numFmtId="0" fontId="15" fillId="0" borderId="9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15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1" xfId="0" applyBorder="1"/>
    <xf numFmtId="0" fontId="15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" fontId="2" fillId="0" borderId="35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9"/>
  <sheetViews>
    <sheetView workbookViewId="0">
      <selection sqref="A1:IN99"/>
    </sheetView>
  </sheetViews>
  <sheetFormatPr defaultColWidth="0.85546875" defaultRowHeight="15"/>
  <sheetData>
    <row r="1" spans="1:24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</row>
    <row r="7" spans="1:248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</row>
    <row r="8" spans="1:24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</row>
    <row r="9" spans="1:248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</row>
    <row r="10" spans="1:24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</row>
    <row r="11" spans="1:248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</row>
    <row r="12" spans="1:248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</row>
    <row r="13" spans="1:248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</row>
    <row r="14" spans="1:248">
      <c r="A14" s="58" t="s">
        <v>27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67.760000000000005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4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271.04000000000002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70">
        <f>HY89</f>
        <v>271.04099999999994</v>
      </c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2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</row>
    <row r="15" spans="1:248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</row>
    <row r="16" spans="1:248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  <c r="IN16" s="4"/>
    </row>
    <row r="17" spans="1:248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</row>
    <row r="20" spans="1:248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  <c r="IN20" s="4"/>
    </row>
    <row r="21" spans="1:248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  <c r="IN21" s="4"/>
    </row>
    <row r="22" spans="1:248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45</v>
      </c>
      <c r="AH22" s="114"/>
      <c r="AI22" s="114"/>
      <c r="AJ22" s="114"/>
      <c r="AK22" s="114"/>
      <c r="AL22" s="115"/>
      <c r="AM22" s="113" t="s">
        <v>46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48</v>
      </c>
      <c r="CD22" s="117"/>
      <c r="CE22" s="117"/>
      <c r="CF22" s="117"/>
      <c r="CG22" s="117"/>
      <c r="CH22" s="118"/>
      <c r="CI22" s="116" t="s">
        <v>49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 t="s">
        <v>51</v>
      </c>
      <c r="FD22" s="117"/>
      <c r="FE22" s="117"/>
      <c r="FF22" s="117"/>
      <c r="FG22" s="117"/>
      <c r="FH22" s="118"/>
      <c r="FI22" s="116" t="s">
        <v>52</v>
      </c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</row>
    <row r="23" spans="1:248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</row>
    <row r="24" spans="1:248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  <c r="IN24" s="4"/>
    </row>
    <row r="25" spans="1:248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  <c r="IN25" s="4"/>
    </row>
    <row r="26" spans="1:248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</row>
    <row r="27" spans="1:248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  <c r="IN27" s="4"/>
    </row>
    <row r="28" spans="1:248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  <c r="IN28" s="4"/>
    </row>
    <row r="29" spans="1:248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>
        <v>0.12</v>
      </c>
      <c r="CD29" s="137"/>
      <c r="CE29" s="137"/>
      <c r="CF29" s="137"/>
      <c r="CG29" s="137"/>
      <c r="CH29" s="138"/>
      <c r="CI29" s="136">
        <v>0.13600000000000001</v>
      </c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0.25600000000000001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56.32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  <c r="IN29" s="4"/>
    </row>
    <row r="30" spans="1:248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  <c r="IN30" s="4"/>
    </row>
    <row r="31" spans="1:248">
      <c r="A31" s="131" t="s">
        <v>63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  <c r="IN31" s="4"/>
    </row>
    <row r="32" spans="1:248">
      <c r="A32" s="131" t="s">
        <v>64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414.2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  <c r="IN32" s="4"/>
    </row>
    <row r="33" spans="1:248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  <c r="IN33" s="4"/>
    </row>
    <row r="34" spans="1:248">
      <c r="A34" s="131" t="s">
        <v>66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55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  <c r="IN34" s="4"/>
    </row>
    <row r="35" spans="1:248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0.05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67"/>
      <c r="CJ35" s="68"/>
      <c r="CK35" s="68"/>
      <c r="CL35" s="68"/>
      <c r="CM35" s="68"/>
      <c r="CN35" s="69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67"/>
      <c r="FP35" s="68"/>
      <c r="FQ35" s="68"/>
      <c r="FR35" s="68"/>
      <c r="FS35" s="68"/>
      <c r="FT35" s="69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0.05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34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  <c r="IN35" s="4"/>
    </row>
    <row r="36" spans="1:248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  <c r="IN36" s="4"/>
    </row>
    <row r="37" spans="1:248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  <c r="IN37" s="4"/>
    </row>
    <row r="38" spans="1:248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>
        <v>0.02</v>
      </c>
      <c r="CD38" s="137"/>
      <c r="CE38" s="137"/>
      <c r="CF38" s="137"/>
      <c r="CG38" s="137"/>
      <c r="CH38" s="138"/>
      <c r="CI38" s="136">
        <v>0.02</v>
      </c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67"/>
      <c r="FD38" s="68"/>
      <c r="FE38" s="68"/>
      <c r="FF38" s="68"/>
      <c r="FG38" s="68"/>
      <c r="FH38" s="69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0.04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5.8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  <c r="IN38" s="4"/>
    </row>
    <row r="39" spans="1:248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0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  <c r="IN39" s="4"/>
    </row>
    <row r="40" spans="1:248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>
        <v>0.2</v>
      </c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67"/>
      <c r="FD40" s="68"/>
      <c r="FE40" s="68"/>
      <c r="FF40" s="68"/>
      <c r="FG40" s="68"/>
      <c r="FH40" s="69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0.2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68.42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  <c r="IN40" s="4"/>
    </row>
    <row r="41" spans="1:248">
      <c r="A41" s="131" t="s">
        <v>73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390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  <c r="IN41" s="4"/>
    </row>
    <row r="42" spans="1:248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  <c r="IN42" s="4"/>
    </row>
    <row r="43" spans="1:248">
      <c r="A43" s="131" t="s">
        <v>75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107.14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  <c r="IN43" s="4"/>
    </row>
    <row r="44" spans="1:248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  <c r="IN44" s="4"/>
    </row>
    <row r="45" spans="1:248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67"/>
      <c r="EX45" s="68"/>
      <c r="EY45" s="68"/>
      <c r="EZ45" s="68"/>
      <c r="FA45" s="68"/>
      <c r="FB45" s="69"/>
      <c r="FC45" s="67"/>
      <c r="FD45" s="68"/>
      <c r="FE45" s="68"/>
      <c r="FF45" s="68"/>
      <c r="FG45" s="68"/>
      <c r="FH45" s="69"/>
      <c r="FI45" s="166"/>
      <c r="FJ45" s="167"/>
      <c r="FK45" s="167"/>
      <c r="FL45" s="167"/>
      <c r="FM45" s="167"/>
      <c r="FN45" s="16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  <c r="IN45" s="4"/>
    </row>
    <row r="46" spans="1:248">
      <c r="A46" s="131" t="s">
        <v>78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67"/>
      <c r="FD46" s="68"/>
      <c r="FE46" s="68"/>
      <c r="FF46" s="68"/>
      <c r="FG46" s="68"/>
      <c r="FH46" s="69"/>
      <c r="FI46" s="136">
        <v>0.02</v>
      </c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0.02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>
        <v>200</v>
      </c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4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  <c r="IN46" s="4"/>
    </row>
    <row r="47" spans="1:248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67"/>
      <c r="FD47" s="68"/>
      <c r="FE47" s="68"/>
      <c r="FF47" s="68"/>
      <c r="FG47" s="68"/>
      <c r="FH47" s="69"/>
      <c r="FI47" s="136">
        <v>0.05</v>
      </c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0.05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2.35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  <c r="IN47" s="4"/>
    </row>
    <row r="48" spans="1:248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170.89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  <c r="IN48" s="4"/>
    </row>
    <row r="49" spans="1:24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  <c r="IN49" s="4"/>
    </row>
    <row r="50" spans="1:2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  <c r="IN50" s="4"/>
    </row>
    <row r="51" spans="1:2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</row>
    <row r="53" spans="1:248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</row>
    <row r="54" spans="1:248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  <c r="IN54" s="4"/>
    </row>
    <row r="55" spans="1:248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tr">
        <f>AG22</f>
        <v>суп молочный</v>
      </c>
      <c r="AH55" s="114"/>
      <c r="AI55" s="114"/>
      <c r="AJ55" s="114"/>
      <c r="AK55" s="114"/>
      <c r="AL55" s="115"/>
      <c r="AM55" s="113" t="str">
        <f>AM22</f>
        <v>чай</v>
      </c>
      <c r="AN55" s="114"/>
      <c r="AO55" s="114"/>
      <c r="AP55" s="114"/>
      <c r="AQ55" s="114"/>
      <c r="AR55" s="115"/>
      <c r="AS55" s="113" t="str">
        <f>AS22</f>
        <v>хлеб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/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49</v>
      </c>
      <c r="CJ55" s="117"/>
      <c r="CK55" s="117"/>
      <c r="CL55" s="117"/>
      <c r="CM55" s="117"/>
      <c r="CN55" s="118"/>
      <c r="CO55" s="116"/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 t="s">
        <v>81</v>
      </c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 t="s">
        <v>82</v>
      </c>
      <c r="EF55" s="117"/>
      <c r="EG55" s="117"/>
      <c r="EH55" s="117"/>
      <c r="EI55" s="117"/>
      <c r="EJ55" s="118"/>
      <c r="EK55" s="116" t="s">
        <v>83</v>
      </c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  <c r="IN55" s="4"/>
    </row>
    <row r="56" spans="1:248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  <c r="IN56" s="4"/>
    </row>
    <row r="57" spans="1:248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  <c r="IN57" s="4"/>
    </row>
    <row r="58" spans="1:248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  <c r="IN58" s="4"/>
    </row>
    <row r="59" spans="1:248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  <c r="IN59" s="4"/>
    </row>
    <row r="60" spans="1:248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  <c r="IN60" s="4"/>
    </row>
    <row r="61" spans="1:248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  <c r="IN61" s="4"/>
    </row>
    <row r="62" spans="1:248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>
        <v>0.18</v>
      </c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0.18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16.2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  <c r="IN62" s="4"/>
    </row>
    <row r="63" spans="1:248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  <c r="IN63" s="4"/>
    </row>
    <row r="64" spans="1:248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>
        <v>0.15</v>
      </c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0.15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107.14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16.070999999999998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  <c r="IN64" s="4"/>
    </row>
    <row r="65" spans="1:248">
      <c r="A65" s="131" t="s">
        <v>90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>
        <v>45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  <c r="IN65" s="4"/>
    </row>
    <row r="66" spans="1:248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  <c r="IN66" s="4"/>
    </row>
    <row r="67" spans="1:248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>
        <v>0.06</v>
      </c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>
        <v>0.06</v>
      </c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67"/>
      <c r="EF67" s="68"/>
      <c r="EG67" s="68"/>
      <c r="EH67" s="68"/>
      <c r="EI67" s="68"/>
      <c r="EJ67" s="69"/>
      <c r="EK67" s="67">
        <v>0.06</v>
      </c>
      <c r="EL67" s="68"/>
      <c r="EM67" s="68"/>
      <c r="EN67" s="68"/>
      <c r="EO67" s="68"/>
      <c r="EP67" s="69"/>
      <c r="EQ67" s="67"/>
      <c r="ER67" s="68"/>
      <c r="ES67" s="68"/>
      <c r="ET67" s="68"/>
      <c r="EU67" s="68"/>
      <c r="EV67" s="69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0.18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18.899999999999999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  <c r="IN67" s="4"/>
    </row>
    <row r="68" spans="1:248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  <c r="IN68" s="4"/>
    </row>
    <row r="69" spans="1:248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67"/>
      <c r="EF69" s="68"/>
      <c r="EG69" s="68"/>
      <c r="EH69" s="68"/>
      <c r="EI69" s="68"/>
      <c r="EJ69" s="69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>
        <v>172.41</v>
      </c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  <c r="IN69" s="4"/>
    </row>
    <row r="70" spans="1:248">
      <c r="A70" s="164" t="s">
        <v>95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67"/>
      <c r="EF70" s="68"/>
      <c r="EG70" s="68"/>
      <c r="EH70" s="68"/>
      <c r="EI70" s="68"/>
      <c r="EJ70" s="69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>
        <v>18</v>
      </c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  <c r="IN70" s="4"/>
    </row>
    <row r="71" spans="1:248">
      <c r="A71" s="131" t="s">
        <v>96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67"/>
      <c r="EF71" s="68"/>
      <c r="EG71" s="68"/>
      <c r="EH71" s="68"/>
      <c r="EI71" s="68"/>
      <c r="EJ71" s="69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300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  <c r="IN71" s="4"/>
    </row>
    <row r="72" spans="1:248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>
        <v>0.06</v>
      </c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0.06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10.199999999999999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  <c r="IN72" s="4"/>
    </row>
    <row r="73" spans="1:248">
      <c r="A73" s="131" t="s">
        <v>98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  <c r="IN73" s="4"/>
    </row>
    <row r="74" spans="1:248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  <c r="IN74" s="4"/>
    </row>
    <row r="75" spans="1:248">
      <c r="A75" s="131" t="s">
        <v>100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400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  <c r="IN75" s="4"/>
    </row>
    <row r="76" spans="1:248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67"/>
      <c r="BR76" s="68"/>
      <c r="BS76" s="68"/>
      <c r="BT76" s="68"/>
      <c r="BU76" s="68"/>
      <c r="BV76" s="69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>
        <v>0.2</v>
      </c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0.2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10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  <c r="IN76" s="4"/>
    </row>
    <row r="77" spans="1:248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  <c r="IN77" s="4"/>
    </row>
    <row r="78" spans="1:248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>
        <v>0.01</v>
      </c>
      <c r="CJ78" s="137"/>
      <c r="CK78" s="137"/>
      <c r="CL78" s="137"/>
      <c r="CM78" s="137"/>
      <c r="CN78" s="138"/>
      <c r="CO78" s="136">
        <v>0.01</v>
      </c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0.02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0.96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  <c r="IN78" s="4"/>
    </row>
    <row r="79" spans="1:248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>
        <v>0.01</v>
      </c>
      <c r="CJ79" s="137"/>
      <c r="CK79" s="137"/>
      <c r="CL79" s="137"/>
      <c r="CM79" s="137"/>
      <c r="CN79" s="138"/>
      <c r="CO79" s="136">
        <v>0.01</v>
      </c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0.02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1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  <c r="IN79" s="4"/>
    </row>
    <row r="80" spans="1:248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>
        <v>122.66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  <c r="IN80" s="4"/>
    </row>
    <row r="81" spans="1:248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50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  <c r="IN81" s="4"/>
    </row>
    <row r="82" spans="1:248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  <c r="IN82" s="4"/>
    </row>
    <row r="83" spans="1:248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67"/>
      <c r="EF83" s="68"/>
      <c r="EG83" s="68"/>
      <c r="EH83" s="68"/>
      <c r="EI83" s="68"/>
      <c r="EJ83" s="69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  <c r="IN83" s="4"/>
    </row>
    <row r="84" spans="1:248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>
        <v>0.25</v>
      </c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67"/>
      <c r="DH84" s="68"/>
      <c r="DI84" s="68"/>
      <c r="DJ84" s="68"/>
      <c r="DK84" s="68"/>
      <c r="DL84" s="69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67"/>
      <c r="EF84" s="68"/>
      <c r="EG84" s="68"/>
      <c r="EH84" s="68"/>
      <c r="EI84" s="68"/>
      <c r="EJ84" s="69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67"/>
      <c r="EX84" s="68"/>
      <c r="EY84" s="68"/>
      <c r="EZ84" s="68"/>
      <c r="FA84" s="68"/>
      <c r="FB84" s="69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0.25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90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22.5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  <c r="IN84" s="4"/>
    </row>
    <row r="85" spans="1:248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>
        <v>90</v>
      </c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  <c r="IN85" s="4"/>
    </row>
    <row r="86" spans="1:248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  <c r="IN86" s="4"/>
    </row>
    <row r="87" spans="1:248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>
        <v>5.0000000000000001E-3</v>
      </c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67">
        <v>4.0000000000000001E-3</v>
      </c>
      <c r="EL87" s="68"/>
      <c r="EM87" s="68"/>
      <c r="EN87" s="68"/>
      <c r="EO87" s="68"/>
      <c r="EP87" s="69"/>
      <c r="EQ87" s="136"/>
      <c r="ER87" s="137"/>
      <c r="ES87" s="137"/>
      <c r="ET87" s="137"/>
      <c r="EU87" s="137"/>
      <c r="EV87" s="138"/>
      <c r="EW87" s="67"/>
      <c r="EX87" s="68"/>
      <c r="EY87" s="68"/>
      <c r="EZ87" s="68"/>
      <c r="FA87" s="68"/>
      <c r="FB87" s="69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9.0000000000000011E-3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480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4.32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  <c r="IN87" s="4"/>
    </row>
    <row r="88" spans="1:248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  <c r="IN88" s="4"/>
    </row>
    <row r="89" spans="1:248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271.04099999999994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  <c r="IN89" s="4"/>
    </row>
    <row r="90" spans="1:2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99"/>
  <sheetViews>
    <sheetView workbookViewId="0">
      <selection sqref="A1:IN99"/>
    </sheetView>
  </sheetViews>
  <sheetFormatPr defaultColWidth="0.85546875" defaultRowHeight="15"/>
  <sheetData>
    <row r="1" spans="1:24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189" t="s">
        <v>2</v>
      </c>
      <c r="GN2" s="4"/>
      <c r="GO2" s="190"/>
      <c r="GP2" s="190"/>
      <c r="GQ2" s="190"/>
      <c r="GR2" s="190"/>
      <c r="GS2" s="190"/>
      <c r="GT2" s="190"/>
      <c r="GU2" s="190"/>
      <c r="GV2" s="190"/>
      <c r="GW2" s="190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91" t="s">
        <v>3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2"/>
      <c r="AB3" s="192"/>
      <c r="AC3" s="191" t="s">
        <v>4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</row>
    <row r="7" spans="1:248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</row>
    <row r="8" spans="1:24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</row>
    <row r="9" spans="1:248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</row>
    <row r="10" spans="1:24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</row>
    <row r="11" spans="1:248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</row>
    <row r="12" spans="1:248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</row>
    <row r="13" spans="1:248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</row>
    <row r="14" spans="1:248">
      <c r="A14" s="58" t="s">
        <v>117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87.71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193">
        <v>8</v>
      </c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5"/>
      <c r="BT14" s="67">
        <f>AN14*BD14</f>
        <v>701.68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6">
        <f>HY89</f>
        <v>701.67820000000006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</row>
    <row r="15" spans="1:248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</row>
    <row r="16" spans="1:248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  <c r="IN16" s="4"/>
    </row>
    <row r="17" spans="1:248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</row>
    <row r="20" spans="1:248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199" t="s">
        <v>38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  <c r="IN20" s="4"/>
    </row>
    <row r="21" spans="1:248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202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4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  <c r="IN21" s="4"/>
    </row>
    <row r="22" spans="1:248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118</v>
      </c>
      <c r="AH22" s="114"/>
      <c r="AI22" s="114"/>
      <c r="AJ22" s="114"/>
      <c r="AK22" s="114"/>
      <c r="AL22" s="115"/>
      <c r="AM22" s="113" t="s">
        <v>46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119</v>
      </c>
      <c r="CD22" s="117"/>
      <c r="CE22" s="117"/>
      <c r="CF22" s="117"/>
      <c r="CG22" s="117"/>
      <c r="CH22" s="118"/>
      <c r="CI22" s="116" t="s">
        <v>49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 t="s">
        <v>51</v>
      </c>
      <c r="FD22" s="117"/>
      <c r="FE22" s="117"/>
      <c r="FF22" s="117"/>
      <c r="FG22" s="117"/>
      <c r="FH22" s="118"/>
      <c r="FI22" s="116" t="s">
        <v>52</v>
      </c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</row>
    <row r="23" spans="1:248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</row>
    <row r="24" spans="1:248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  <c r="IN24" s="4"/>
    </row>
    <row r="25" spans="1:248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  <c r="IN25" s="4"/>
    </row>
    <row r="26" spans="1:248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</row>
    <row r="27" spans="1:248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  <c r="IN27" s="4"/>
    </row>
    <row r="28" spans="1:248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205"/>
      <c r="CJ28" s="206"/>
      <c r="CK28" s="206"/>
      <c r="CL28" s="206"/>
      <c r="CM28" s="206"/>
      <c r="CN28" s="207"/>
      <c r="CO28" s="205"/>
      <c r="CP28" s="206"/>
      <c r="CQ28" s="206"/>
      <c r="CR28" s="206"/>
      <c r="CS28" s="206"/>
      <c r="CT28" s="207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  <c r="IN28" s="4"/>
    </row>
    <row r="29" spans="1:248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66">
        <v>0.24</v>
      </c>
      <c r="CD29" s="167"/>
      <c r="CE29" s="167"/>
      <c r="CF29" s="167"/>
      <c r="CG29" s="167"/>
      <c r="CH29" s="168"/>
      <c r="CI29" s="166">
        <v>0.26200000000000001</v>
      </c>
      <c r="CJ29" s="167"/>
      <c r="CK29" s="167"/>
      <c r="CL29" s="167"/>
      <c r="CM29" s="167"/>
      <c r="CN29" s="168"/>
      <c r="CO29" s="67"/>
      <c r="CP29" s="68"/>
      <c r="CQ29" s="68"/>
      <c r="CR29" s="68"/>
      <c r="CS29" s="68"/>
      <c r="CT29" s="69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0.502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110.44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  <c r="IN29" s="4"/>
    </row>
    <row r="30" spans="1:248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  <c r="IN30" s="4"/>
    </row>
    <row r="31" spans="1:248">
      <c r="A31" s="131" t="s">
        <v>100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67"/>
      <c r="CD31" s="68"/>
      <c r="CE31" s="68"/>
      <c r="CF31" s="68"/>
      <c r="CG31" s="68"/>
      <c r="CH31" s="69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400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  <c r="IN31" s="4"/>
    </row>
    <row r="32" spans="1:248">
      <c r="A32" s="131" t="s">
        <v>95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67"/>
      <c r="FD32" s="68"/>
      <c r="FE32" s="68"/>
      <c r="FF32" s="68"/>
      <c r="FG32" s="68"/>
      <c r="FH32" s="69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14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  <c r="IN32" s="4"/>
    </row>
    <row r="33" spans="1:248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67"/>
      <c r="CJ33" s="68"/>
      <c r="CK33" s="68"/>
      <c r="CL33" s="68"/>
      <c r="CM33" s="68"/>
      <c r="CN33" s="69"/>
      <c r="CO33" s="67"/>
      <c r="CP33" s="68"/>
      <c r="CQ33" s="68"/>
      <c r="CR33" s="68"/>
      <c r="CS33" s="68"/>
      <c r="CT33" s="69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  <c r="IN33" s="4"/>
    </row>
    <row r="34" spans="1:248">
      <c r="A34" s="131" t="s">
        <v>64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67"/>
      <c r="CJ34" s="68"/>
      <c r="CK34" s="68"/>
      <c r="CL34" s="68"/>
      <c r="CM34" s="68"/>
      <c r="CN34" s="69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414.2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  <c r="IN34" s="4"/>
    </row>
    <row r="35" spans="1:248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0.05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66"/>
      <c r="CJ35" s="167"/>
      <c r="CK35" s="167"/>
      <c r="CL35" s="167"/>
      <c r="CM35" s="167"/>
      <c r="CN35" s="16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67"/>
      <c r="FP35" s="68"/>
      <c r="FQ35" s="68"/>
      <c r="FR35" s="68"/>
      <c r="FS35" s="68"/>
      <c r="FT35" s="69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0.05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34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  <c r="IN35" s="4"/>
    </row>
    <row r="36" spans="1:248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  <c r="IN36" s="4"/>
    </row>
    <row r="37" spans="1:248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  <c r="IN37" s="4"/>
    </row>
    <row r="38" spans="1:248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66">
        <v>0.04</v>
      </c>
      <c r="CD38" s="167"/>
      <c r="CE38" s="167"/>
      <c r="CF38" s="167"/>
      <c r="CG38" s="167"/>
      <c r="CH38" s="168"/>
      <c r="CI38" s="166">
        <v>0.04</v>
      </c>
      <c r="CJ38" s="167"/>
      <c r="CK38" s="167"/>
      <c r="CL38" s="167"/>
      <c r="CM38" s="167"/>
      <c r="CN38" s="168"/>
      <c r="CO38" s="67"/>
      <c r="CP38" s="68"/>
      <c r="CQ38" s="68"/>
      <c r="CR38" s="68"/>
      <c r="CS38" s="68"/>
      <c r="CT38" s="69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67"/>
      <c r="FD38" s="68"/>
      <c r="FE38" s="68"/>
      <c r="FF38" s="68"/>
      <c r="FG38" s="68"/>
      <c r="FH38" s="69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v>0.08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11.6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  <c r="IN38" s="4"/>
    </row>
    <row r="39" spans="1:248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67"/>
      <c r="AN39" s="68"/>
      <c r="AO39" s="68"/>
      <c r="AP39" s="68"/>
      <c r="AQ39" s="68"/>
      <c r="AR39" s="69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66"/>
      <c r="CJ39" s="167"/>
      <c r="CK39" s="167"/>
      <c r="CL39" s="167"/>
      <c r="CM39" s="167"/>
      <c r="CN39" s="16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0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  <c r="IN39" s="4"/>
    </row>
    <row r="40" spans="1:248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>
        <v>0.18</v>
      </c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66">
        <v>0.35</v>
      </c>
      <c r="FD40" s="167"/>
      <c r="FE40" s="167"/>
      <c r="FF40" s="167"/>
      <c r="FG40" s="167"/>
      <c r="FH40" s="16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0.53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181.31300000000002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  <c r="IN40" s="4"/>
    </row>
    <row r="41" spans="1:248">
      <c r="A41" s="131" t="s">
        <v>120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67"/>
      <c r="CJ41" s="68"/>
      <c r="CK41" s="68"/>
      <c r="CL41" s="68"/>
      <c r="CM41" s="68"/>
      <c r="CN41" s="69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67"/>
      <c r="DN41" s="68"/>
      <c r="DO41" s="68"/>
      <c r="DP41" s="68"/>
      <c r="DQ41" s="68"/>
      <c r="DR41" s="69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67"/>
      <c r="EF41" s="68"/>
      <c r="EG41" s="68"/>
      <c r="EH41" s="68"/>
      <c r="EI41" s="68"/>
      <c r="EJ41" s="69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390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  <c r="IN41" s="4"/>
    </row>
    <row r="42" spans="1:248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  <c r="IN42" s="4"/>
    </row>
    <row r="43" spans="1:248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  <c r="IN43" s="4"/>
    </row>
    <row r="44" spans="1:248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67"/>
      <c r="CD44" s="68"/>
      <c r="CE44" s="68"/>
      <c r="CF44" s="68"/>
      <c r="CG44" s="68"/>
      <c r="CH44" s="69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9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  <c r="IN44" s="4"/>
    </row>
    <row r="45" spans="1:248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67"/>
      <c r="CD45" s="68"/>
      <c r="CE45" s="68"/>
      <c r="CF45" s="68"/>
      <c r="CG45" s="68"/>
      <c r="CH45" s="69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67"/>
      <c r="FD45" s="68"/>
      <c r="FE45" s="68"/>
      <c r="FF45" s="68"/>
      <c r="FG45" s="68"/>
      <c r="FH45" s="69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  <c r="IN45" s="4"/>
    </row>
    <row r="46" spans="1:248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67"/>
      <c r="CD46" s="68"/>
      <c r="CE46" s="68"/>
      <c r="CF46" s="68"/>
      <c r="CG46" s="68"/>
      <c r="CH46" s="69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  <c r="IN46" s="4"/>
    </row>
    <row r="47" spans="1:248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66"/>
      <c r="CD47" s="167"/>
      <c r="CE47" s="167"/>
      <c r="CF47" s="167"/>
      <c r="CG47" s="167"/>
      <c r="CH47" s="16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66">
        <v>0.77</v>
      </c>
      <c r="FD47" s="167"/>
      <c r="FE47" s="167"/>
      <c r="FF47" s="167"/>
      <c r="FG47" s="167"/>
      <c r="FH47" s="16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0.77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36.19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  <c r="IN47" s="4"/>
    </row>
    <row r="48" spans="1:248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373.54300000000001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  <c r="IN48" s="4"/>
    </row>
    <row r="49" spans="1:24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  <c r="IN49" s="4"/>
    </row>
    <row r="50" spans="1:2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  <c r="IN50" s="4"/>
    </row>
    <row r="51" spans="1:2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</row>
    <row r="53" spans="1:248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</row>
    <row r="54" spans="1:248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  <c r="IN54" s="4"/>
    </row>
    <row r="55" spans="1:248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tr">
        <f>AG22</f>
        <v xml:space="preserve">суп молочный </v>
      </c>
      <c r="AH55" s="114"/>
      <c r="AI55" s="114"/>
      <c r="AJ55" s="114"/>
      <c r="AK55" s="114"/>
      <c r="AL55" s="115"/>
      <c r="AM55" s="113" t="str">
        <f>AM22</f>
        <v>чай</v>
      </c>
      <c r="AN55" s="114"/>
      <c r="AO55" s="114"/>
      <c r="AP55" s="114"/>
      <c r="AQ55" s="114"/>
      <c r="AR55" s="115"/>
      <c r="AS55" s="113" t="s">
        <v>47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49</v>
      </c>
      <c r="CJ55" s="117"/>
      <c r="CK55" s="117"/>
      <c r="CL55" s="117"/>
      <c r="CM55" s="117"/>
      <c r="CN55" s="118"/>
      <c r="CO55" s="116" t="s">
        <v>50</v>
      </c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 t="s">
        <v>51</v>
      </c>
      <c r="FD55" s="117"/>
      <c r="FE55" s="117"/>
      <c r="FF55" s="117"/>
      <c r="FG55" s="117"/>
      <c r="FH55" s="118"/>
      <c r="FI55" s="116" t="s">
        <v>52</v>
      </c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  <c r="IN55" s="4"/>
    </row>
    <row r="56" spans="1:248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  <c r="IN56" s="4"/>
    </row>
    <row r="57" spans="1:248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  <c r="IN57" s="4"/>
    </row>
    <row r="58" spans="1:248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  <c r="IN58" s="4"/>
    </row>
    <row r="59" spans="1:248">
      <c r="A59" s="131" t="s">
        <v>123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67"/>
      <c r="CJ59" s="68"/>
      <c r="CK59" s="68"/>
      <c r="CL59" s="68"/>
      <c r="CM59" s="68"/>
      <c r="CN59" s="69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66">
        <v>0.03</v>
      </c>
      <c r="FD59" s="167"/>
      <c r="FE59" s="167"/>
      <c r="FF59" s="167"/>
      <c r="FG59" s="167"/>
      <c r="FH59" s="16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0.03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>
        <v>20</v>
      </c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0.6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  <c r="IN59" s="4"/>
    </row>
    <row r="60" spans="1:248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67"/>
      <c r="CJ60" s="68"/>
      <c r="CK60" s="68"/>
      <c r="CL60" s="68"/>
      <c r="CM60" s="68"/>
      <c r="CN60" s="69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135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  <c r="IN60" s="4"/>
    </row>
    <row r="61" spans="1:248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  <c r="IN61" s="4"/>
    </row>
    <row r="62" spans="1:248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66">
        <v>0.4</v>
      </c>
      <c r="CJ62" s="167"/>
      <c r="CK62" s="167"/>
      <c r="CL62" s="167"/>
      <c r="CM62" s="167"/>
      <c r="CN62" s="16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0.4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36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  <c r="IN62" s="4"/>
    </row>
    <row r="63" spans="1:248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67"/>
      <c r="CD63" s="68"/>
      <c r="CE63" s="68"/>
      <c r="CF63" s="68"/>
      <c r="CG63" s="68"/>
      <c r="CH63" s="69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  <c r="IN63" s="4"/>
    </row>
    <row r="64" spans="1:248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>
        <v>0.18</v>
      </c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67"/>
      <c r="CD64" s="68"/>
      <c r="CE64" s="68"/>
      <c r="CF64" s="68"/>
      <c r="CG64" s="68"/>
      <c r="CH64" s="69"/>
      <c r="CI64" s="166"/>
      <c r="CJ64" s="167"/>
      <c r="CK64" s="167"/>
      <c r="CL64" s="167"/>
      <c r="CM64" s="167"/>
      <c r="CN64" s="16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0.18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107.14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19.2852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  <c r="IN64" s="4"/>
    </row>
    <row r="65" spans="1:248">
      <c r="A65" s="131" t="s">
        <v>124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67"/>
      <c r="CD65" s="68"/>
      <c r="CE65" s="68"/>
      <c r="CF65" s="68"/>
      <c r="CG65" s="68"/>
      <c r="CH65" s="69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  <c r="IN65" s="4"/>
    </row>
    <row r="66" spans="1:248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67"/>
      <c r="CD66" s="68"/>
      <c r="CE66" s="68"/>
      <c r="CF66" s="68"/>
      <c r="CG66" s="68"/>
      <c r="CH66" s="69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67"/>
      <c r="DB66" s="68"/>
      <c r="DC66" s="68"/>
      <c r="DD66" s="68"/>
      <c r="DE66" s="68"/>
      <c r="DF66" s="69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/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  <c r="IN66" s="4"/>
    </row>
    <row r="67" spans="1:248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67">
        <v>0.09</v>
      </c>
      <c r="AN67" s="68"/>
      <c r="AO67" s="68"/>
      <c r="AP67" s="68"/>
      <c r="AQ67" s="68"/>
      <c r="AR67" s="69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66">
        <v>0.12</v>
      </c>
      <c r="CP67" s="167"/>
      <c r="CQ67" s="167"/>
      <c r="CR67" s="167"/>
      <c r="CS67" s="167"/>
      <c r="CT67" s="168"/>
      <c r="CU67" s="67"/>
      <c r="CV67" s="68"/>
      <c r="CW67" s="68"/>
      <c r="CX67" s="68"/>
      <c r="CY67" s="68"/>
      <c r="CZ67" s="69"/>
      <c r="DA67" s="67"/>
      <c r="DB67" s="68"/>
      <c r="DC67" s="68"/>
      <c r="DD67" s="68"/>
      <c r="DE67" s="68"/>
      <c r="DF67" s="69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66">
        <v>0.12</v>
      </c>
      <c r="FJ67" s="167"/>
      <c r="FK67" s="167"/>
      <c r="FL67" s="167"/>
      <c r="FM67" s="167"/>
      <c r="FN67" s="16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0.32999999999999996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34.65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  <c r="IN67" s="4"/>
    </row>
    <row r="68" spans="1:248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  <c r="IN68" s="4"/>
    </row>
    <row r="69" spans="1:248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66"/>
      <c r="FD69" s="167"/>
      <c r="FE69" s="167"/>
      <c r="FF69" s="167"/>
      <c r="FG69" s="167"/>
      <c r="FH69" s="16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>
        <v>172.41</v>
      </c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  <c r="IN69" s="4"/>
    </row>
    <row r="70" spans="1:248">
      <c r="A70" s="164" t="s">
        <v>125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  <c r="IN70" s="4"/>
    </row>
    <row r="71" spans="1:248">
      <c r="A71" s="131" t="s">
        <v>126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67"/>
      <c r="CP71" s="68"/>
      <c r="CQ71" s="68"/>
      <c r="CR71" s="68"/>
      <c r="CS71" s="68"/>
      <c r="CT71" s="69"/>
      <c r="CU71" s="67"/>
      <c r="CV71" s="68"/>
      <c r="CW71" s="68"/>
      <c r="CX71" s="68"/>
      <c r="CY71" s="68"/>
      <c r="CZ71" s="69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67"/>
      <c r="FD71" s="68"/>
      <c r="FE71" s="68"/>
      <c r="FF71" s="68"/>
      <c r="FG71" s="68"/>
      <c r="FH71" s="69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210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  <c r="IN71" s="4"/>
    </row>
    <row r="72" spans="1:248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66">
        <v>0.12</v>
      </c>
      <c r="CP72" s="167"/>
      <c r="CQ72" s="167"/>
      <c r="CR72" s="167"/>
      <c r="CS72" s="167"/>
      <c r="CT72" s="168"/>
      <c r="CU72" s="67"/>
      <c r="CV72" s="68"/>
      <c r="CW72" s="68"/>
      <c r="CX72" s="68"/>
      <c r="CY72" s="68"/>
      <c r="CZ72" s="69"/>
      <c r="DA72" s="67"/>
      <c r="DB72" s="68"/>
      <c r="DC72" s="68"/>
      <c r="DD72" s="68"/>
      <c r="DE72" s="68"/>
      <c r="DF72" s="69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0.12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20.399999999999999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  <c r="IN72" s="4"/>
    </row>
    <row r="73" spans="1:248">
      <c r="A73" s="131" t="s">
        <v>127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66"/>
      <c r="CP73" s="167"/>
      <c r="CQ73" s="167"/>
      <c r="CR73" s="167"/>
      <c r="CS73" s="167"/>
      <c r="CT73" s="16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  <c r="IN73" s="4"/>
    </row>
    <row r="74" spans="1:248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67"/>
      <c r="CD74" s="68"/>
      <c r="CE74" s="68"/>
      <c r="CF74" s="68"/>
      <c r="CG74" s="68"/>
      <c r="CH74" s="69"/>
      <c r="CI74" s="166"/>
      <c r="CJ74" s="167"/>
      <c r="CK74" s="167"/>
      <c r="CL74" s="167"/>
      <c r="CM74" s="167"/>
      <c r="CN74" s="168"/>
      <c r="CO74" s="67"/>
      <c r="CP74" s="68"/>
      <c r="CQ74" s="68"/>
      <c r="CR74" s="68"/>
      <c r="CS74" s="68"/>
      <c r="CT74" s="69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  <c r="IN74" s="4"/>
    </row>
    <row r="75" spans="1:248">
      <c r="A75" s="131" t="s">
        <v>128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66">
        <v>0.30299999999999999</v>
      </c>
      <c r="FD75" s="167"/>
      <c r="FE75" s="167"/>
      <c r="FF75" s="167"/>
      <c r="FG75" s="167"/>
      <c r="FH75" s="16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0.30299999999999999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300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90.899999999999991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  <c r="IN75" s="4"/>
    </row>
    <row r="76" spans="1:248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66">
        <v>0.5</v>
      </c>
      <c r="CD76" s="167"/>
      <c r="CE76" s="167"/>
      <c r="CF76" s="167"/>
      <c r="CG76" s="167"/>
      <c r="CH76" s="168"/>
      <c r="CI76" s="166"/>
      <c r="CJ76" s="167"/>
      <c r="CK76" s="167"/>
      <c r="CL76" s="167"/>
      <c r="CM76" s="167"/>
      <c r="CN76" s="16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0.5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25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  <c r="IN76" s="4"/>
    </row>
    <row r="77" spans="1:248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67"/>
      <c r="CD77" s="68"/>
      <c r="CE77" s="68"/>
      <c r="CF77" s="68"/>
      <c r="CG77" s="68"/>
      <c r="CH77" s="69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  <c r="IN77" s="4"/>
    </row>
    <row r="78" spans="1:248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66">
        <v>0.02</v>
      </c>
      <c r="CD78" s="167"/>
      <c r="CE78" s="167"/>
      <c r="CF78" s="167"/>
      <c r="CG78" s="167"/>
      <c r="CH78" s="168"/>
      <c r="CI78" s="133">
        <v>0.02</v>
      </c>
      <c r="CJ78" s="134"/>
      <c r="CK78" s="134"/>
      <c r="CL78" s="134"/>
      <c r="CM78" s="134"/>
      <c r="CN78" s="135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0.04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1.92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  <c r="IN78" s="4"/>
    </row>
    <row r="79" spans="1:248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66">
        <v>0.02</v>
      </c>
      <c r="CD79" s="167"/>
      <c r="CE79" s="167"/>
      <c r="CF79" s="167"/>
      <c r="CG79" s="167"/>
      <c r="CH79" s="168"/>
      <c r="CI79" s="166">
        <v>0.02</v>
      </c>
      <c r="CJ79" s="167"/>
      <c r="CK79" s="167"/>
      <c r="CL79" s="167"/>
      <c r="CM79" s="167"/>
      <c r="CN79" s="16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0.04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2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  <c r="IN79" s="4"/>
    </row>
    <row r="80" spans="1:248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  <c r="IN80" s="4"/>
    </row>
    <row r="81" spans="1:248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50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  <c r="IN81" s="4"/>
    </row>
    <row r="82" spans="1:248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  <c r="IN82" s="4"/>
    </row>
    <row r="83" spans="1:248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  <c r="IN83" s="4"/>
    </row>
    <row r="84" spans="1:248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67">
        <v>0.5</v>
      </c>
      <c r="AT84" s="68"/>
      <c r="AU84" s="68"/>
      <c r="AV84" s="68"/>
      <c r="AW84" s="68"/>
      <c r="AX84" s="69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67"/>
      <c r="CD84" s="68"/>
      <c r="CE84" s="68"/>
      <c r="CF84" s="68"/>
      <c r="CG84" s="68"/>
      <c r="CH84" s="69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66">
        <v>0.5</v>
      </c>
      <c r="CV84" s="167"/>
      <c r="CW84" s="167"/>
      <c r="CX84" s="167"/>
      <c r="CY84" s="167"/>
      <c r="CZ84" s="168"/>
      <c r="DA84" s="67"/>
      <c r="DB84" s="68"/>
      <c r="DC84" s="68"/>
      <c r="DD84" s="68"/>
      <c r="DE84" s="68"/>
      <c r="DF84" s="69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1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90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90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  <c r="IN84" s="4"/>
    </row>
    <row r="85" spans="1:248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67"/>
      <c r="CD85" s="68"/>
      <c r="CE85" s="68"/>
      <c r="CF85" s="68"/>
      <c r="CG85" s="68"/>
      <c r="CH85" s="69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  <c r="IN85" s="4"/>
    </row>
    <row r="86" spans="1:248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  <c r="IN86" s="4"/>
    </row>
    <row r="87" spans="1:248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>
        <v>6.0000000000000001E-3</v>
      </c>
      <c r="AH87" s="137"/>
      <c r="AI87" s="137"/>
      <c r="AJ87" s="137"/>
      <c r="AK87" s="137"/>
      <c r="AL87" s="138"/>
      <c r="AM87" s="67"/>
      <c r="AN87" s="68"/>
      <c r="AO87" s="68"/>
      <c r="AP87" s="68"/>
      <c r="AQ87" s="68"/>
      <c r="AR87" s="69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67"/>
      <c r="EX87" s="68"/>
      <c r="EY87" s="68"/>
      <c r="EZ87" s="68"/>
      <c r="FA87" s="68"/>
      <c r="FB87" s="69"/>
      <c r="FC87" s="136"/>
      <c r="FD87" s="137"/>
      <c r="FE87" s="137"/>
      <c r="FF87" s="137"/>
      <c r="FG87" s="137"/>
      <c r="FH87" s="138"/>
      <c r="FI87" s="166">
        <v>8.0000000000000002E-3</v>
      </c>
      <c r="FJ87" s="167"/>
      <c r="FK87" s="167"/>
      <c r="FL87" s="167"/>
      <c r="FM87" s="167"/>
      <c r="FN87" s="16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1.4E-2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480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6.72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  <c r="IN87" s="4"/>
    </row>
    <row r="88" spans="1:248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67"/>
      <c r="BX88" s="68"/>
      <c r="BY88" s="68"/>
      <c r="BZ88" s="68"/>
      <c r="CA88" s="68"/>
      <c r="CB88" s="69"/>
      <c r="CC88" s="166"/>
      <c r="CD88" s="167"/>
      <c r="CE88" s="167"/>
      <c r="CF88" s="167"/>
      <c r="CG88" s="167"/>
      <c r="CH88" s="168"/>
      <c r="CI88" s="166"/>
      <c r="CJ88" s="167"/>
      <c r="CK88" s="167"/>
      <c r="CL88" s="167"/>
      <c r="CM88" s="167"/>
      <c r="CN88" s="168"/>
      <c r="CO88" s="166"/>
      <c r="CP88" s="167"/>
      <c r="CQ88" s="167"/>
      <c r="CR88" s="167"/>
      <c r="CS88" s="167"/>
      <c r="CT88" s="168"/>
      <c r="CU88" s="166"/>
      <c r="CV88" s="167"/>
      <c r="CW88" s="167"/>
      <c r="CX88" s="167"/>
      <c r="CY88" s="167"/>
      <c r="CZ88" s="168"/>
      <c r="DA88" s="166"/>
      <c r="DB88" s="167"/>
      <c r="DC88" s="167"/>
      <c r="DD88" s="167"/>
      <c r="DE88" s="167"/>
      <c r="DF88" s="16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66">
        <v>0.01</v>
      </c>
      <c r="FJ88" s="167"/>
      <c r="FK88" s="167"/>
      <c r="FL88" s="167"/>
      <c r="FM88" s="167"/>
      <c r="FN88" s="16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3.3000000000000002E-2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0.66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  <c r="IN88" s="4"/>
    </row>
    <row r="89" spans="1:248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701.67820000000006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  <c r="IN89" s="4"/>
    </row>
    <row r="90" spans="1:2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91" t="s">
        <v>3</v>
      </c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2"/>
      <c r="AA92" s="208"/>
      <c r="AB92" s="208"/>
      <c r="AC92" s="191" t="s">
        <v>4</v>
      </c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191" t="s">
        <v>3</v>
      </c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1"/>
      <c r="EK92" s="191"/>
      <c r="EL92" s="192"/>
      <c r="EM92" s="208"/>
      <c r="EN92" s="208"/>
      <c r="EO92" s="191" t="s">
        <v>4</v>
      </c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  <c r="FH92" s="191"/>
      <c r="FI92" s="191"/>
      <c r="FJ92" s="191"/>
      <c r="FK92" s="191"/>
      <c r="FL92" s="191"/>
      <c r="FM92" s="191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2"/>
      <c r="AH95" s="208"/>
      <c r="AI95" s="208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191" t="s">
        <v>3</v>
      </c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2"/>
      <c r="EM95" s="208"/>
      <c r="EN95" s="208"/>
      <c r="EO95" s="191" t="s">
        <v>4</v>
      </c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97"/>
  <sheetViews>
    <sheetView workbookViewId="0">
      <selection sqref="A1:IO97"/>
    </sheetView>
  </sheetViews>
  <sheetFormatPr defaultColWidth="0.85546875" defaultRowHeight="15"/>
  <sheetData>
    <row r="1" spans="1:24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>
      <c r="A4" s="10" t="s">
        <v>5</v>
      </c>
      <c r="B4" s="10"/>
      <c r="C4" s="11" t="s">
        <v>129</v>
      </c>
      <c r="D4" s="11"/>
      <c r="E4" s="11"/>
      <c r="F4" s="11"/>
      <c r="G4" s="12" t="s">
        <v>5</v>
      </c>
      <c r="H4" s="12"/>
      <c r="I4" s="4"/>
      <c r="J4" s="3" t="s">
        <v>130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>
        <v>21</v>
      </c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7"/>
      <c r="IM6" s="7"/>
      <c r="IN6" s="7"/>
      <c r="IO6" s="4"/>
    </row>
    <row r="7" spans="1:249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7"/>
      <c r="IM7" s="7"/>
      <c r="IN7" s="7"/>
      <c r="IO7" s="4"/>
    </row>
    <row r="8" spans="1:249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210"/>
      <c r="IM8" s="210"/>
      <c r="IN8" s="210"/>
      <c r="IO8" s="4"/>
    </row>
    <row r="9" spans="1:249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170"/>
      <c r="IM9" s="170"/>
      <c r="IN9" s="170"/>
      <c r="IO9" s="4"/>
    </row>
    <row r="10" spans="1:249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170"/>
      <c r="IM10" s="170"/>
      <c r="IN10" s="170"/>
      <c r="IO10" s="4"/>
    </row>
    <row r="11" spans="1:249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170"/>
      <c r="IM11" s="170"/>
      <c r="IN11" s="170"/>
      <c r="IO11" s="4"/>
    </row>
    <row r="12" spans="1:249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211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170"/>
      <c r="IM12" s="170"/>
      <c r="IN12" s="170"/>
      <c r="IO12" s="4"/>
    </row>
    <row r="13" spans="1:249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170"/>
      <c r="IM13" s="170"/>
      <c r="IN13" s="170"/>
      <c r="IO13" s="4"/>
    </row>
    <row r="14" spans="1:249">
      <c r="A14" s="212" t="s">
        <v>131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  <c r="U14" s="215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218">
        <v>50.47</v>
      </c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20"/>
      <c r="BD14" s="218">
        <v>12</v>
      </c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20"/>
      <c r="BT14" s="221">
        <f>AN14*BD14</f>
        <v>605.64</v>
      </c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3"/>
      <c r="CJ14" s="224">
        <f>IM90+IO90+IQ90</f>
        <v>605.03119944915204</v>
      </c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170"/>
      <c r="IM14" s="170"/>
      <c r="IN14" s="170"/>
      <c r="IO14" s="4"/>
    </row>
    <row r="15" spans="1:249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9"/>
      <c r="U15" s="215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  <c r="AN15" s="218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218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20"/>
      <c r="BT15" s="218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20"/>
      <c r="CJ15" s="218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20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170"/>
      <c r="IM15" s="170"/>
      <c r="IN15" s="170"/>
      <c r="IO15" s="4"/>
    </row>
    <row r="16" spans="1:249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230" t="s">
        <v>29</v>
      </c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170"/>
      <c r="IM16" s="170"/>
      <c r="IN16" s="170"/>
      <c r="IO16" s="4"/>
    </row>
    <row r="17" spans="1:249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231" t="s">
        <v>132</v>
      </c>
      <c r="IM19" s="231"/>
      <c r="IN19" s="231"/>
      <c r="IO19" s="231"/>
    </row>
    <row r="20" spans="1:249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231"/>
      <c r="IM20" s="231"/>
      <c r="IN20" s="231"/>
      <c r="IO20" s="231"/>
    </row>
    <row r="21" spans="1:249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231"/>
      <c r="IM21" s="231"/>
      <c r="IN21" s="231"/>
      <c r="IO21" s="231"/>
    </row>
    <row r="22" spans="1:249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133</v>
      </c>
      <c r="AH22" s="114"/>
      <c r="AI22" s="114"/>
      <c r="AJ22" s="114"/>
      <c r="AK22" s="114"/>
      <c r="AL22" s="115"/>
      <c r="AM22" s="113" t="s">
        <v>46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3"/>
      <c r="CD22" s="114"/>
      <c r="CE22" s="114"/>
      <c r="CF22" s="114"/>
      <c r="CG22" s="114"/>
      <c r="CH22" s="115"/>
      <c r="CI22" s="113"/>
      <c r="CJ22" s="114"/>
      <c r="CK22" s="114"/>
      <c r="CL22" s="114"/>
      <c r="CM22" s="114"/>
      <c r="CN22" s="115"/>
      <c r="CO22" s="113"/>
      <c r="CP22" s="114"/>
      <c r="CQ22" s="114"/>
      <c r="CR22" s="114"/>
      <c r="CS22" s="114"/>
      <c r="CT22" s="115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231" t="s">
        <v>134</v>
      </c>
      <c r="IM22" s="231"/>
      <c r="IN22" s="231" t="s">
        <v>135</v>
      </c>
      <c r="IO22" s="231"/>
    </row>
    <row r="23" spans="1:249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32">
        <v>0.70928749390000001</v>
      </c>
      <c r="IM23" s="233"/>
      <c r="IN23" s="234">
        <v>0.28970902770000001</v>
      </c>
      <c r="IO23" s="233"/>
    </row>
    <row r="24" spans="1:249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5"/>
      <c r="CD24" s="126"/>
      <c r="CE24" s="126"/>
      <c r="CF24" s="126"/>
      <c r="CG24" s="126"/>
      <c r="CH24" s="127"/>
      <c r="CI24" s="125"/>
      <c r="CJ24" s="126"/>
      <c r="CK24" s="126"/>
      <c r="CL24" s="126"/>
      <c r="CM24" s="126"/>
      <c r="CN24" s="127"/>
      <c r="CO24" s="125"/>
      <c r="CP24" s="126"/>
      <c r="CQ24" s="126"/>
      <c r="CR24" s="126"/>
      <c r="CS24" s="126"/>
      <c r="CT24" s="127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235" t="s">
        <v>136</v>
      </c>
      <c r="IM24" s="235" t="s">
        <v>137</v>
      </c>
      <c r="IN24" s="235" t="s">
        <v>138</v>
      </c>
      <c r="IO24" s="236" t="s">
        <v>137</v>
      </c>
    </row>
    <row r="25" spans="1:249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235">
        <v>37</v>
      </c>
      <c r="IM25" s="235">
        <v>38</v>
      </c>
      <c r="IN25" s="235">
        <v>39</v>
      </c>
      <c r="IO25" s="236">
        <v>40</v>
      </c>
    </row>
    <row r="26" spans="1:249">
      <c r="A26" s="237" t="s">
        <v>56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239"/>
      <c r="IM26" s="239"/>
      <c r="IN26" s="239"/>
      <c r="IO26" s="236"/>
    </row>
    <row r="27" spans="1:249" ht="15.75" thickBot="1">
      <c r="A27" s="240" t="s">
        <v>57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1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239"/>
      <c r="IM27" s="239"/>
      <c r="IN27" s="239"/>
      <c r="IO27" s="236"/>
    </row>
    <row r="28" spans="1:249" ht="15.75" thickTop="1">
      <c r="A28" s="242" t="s">
        <v>70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152"/>
      <c r="V28" s="153"/>
      <c r="W28" s="153"/>
      <c r="X28" s="153"/>
      <c r="Y28" s="153"/>
      <c r="Z28" s="154"/>
      <c r="AA28" s="155" t="s">
        <v>139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244">
        <f t="shared" ref="GY28:GY47" si="0">AG28+AM28+AS28+AY28+BE28+BK28+BQ28+BW28+CC28+CI28+CO28+CU28+DA28+DG28+DM28+DS28+DY28+EE28+EK28+EQ28+EW28+FC28+FI28+FO28+FU28+FZ28+GE28+GJ28+GO28+GT28</f>
        <v>0</v>
      </c>
      <c r="GZ28" s="244"/>
      <c r="HA28" s="244"/>
      <c r="HB28" s="244"/>
      <c r="HC28" s="244"/>
      <c r="HD28" s="244"/>
      <c r="HE28" s="244"/>
      <c r="HF28" s="244"/>
      <c r="HG28" s="244"/>
      <c r="HH28" s="244"/>
      <c r="HI28" s="244"/>
      <c r="HJ28" s="244"/>
      <c r="HK28" s="244"/>
      <c r="HL28" s="245">
        <v>145</v>
      </c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6">
        <f>GY28*HL28</f>
        <v>0</v>
      </c>
      <c r="HZ28" s="247"/>
      <c r="IA28" s="247"/>
      <c r="IB28" s="247"/>
      <c r="IC28" s="247"/>
      <c r="ID28" s="247"/>
      <c r="IE28" s="247"/>
      <c r="IF28" s="247"/>
      <c r="IG28" s="247"/>
      <c r="IH28" s="247"/>
      <c r="II28" s="247"/>
      <c r="IJ28" s="247"/>
      <c r="IK28" s="248"/>
      <c r="IL28" s="249">
        <f>GY28*IL23</f>
        <v>0</v>
      </c>
      <c r="IM28" s="250">
        <f>HY28*IL23</f>
        <v>0</v>
      </c>
      <c r="IN28" s="249">
        <f>GY28*IN23</f>
        <v>0</v>
      </c>
      <c r="IO28" s="251">
        <f>HY28*IN23</f>
        <v>0</v>
      </c>
    </row>
    <row r="29" spans="1:249">
      <c r="A29" s="237" t="s">
        <v>140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>
        <v>0.12</v>
      </c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244">
        <f t="shared" si="0"/>
        <v>0.12</v>
      </c>
      <c r="GZ29" s="244"/>
      <c r="HA29" s="244"/>
      <c r="HB29" s="244"/>
      <c r="HC29" s="244"/>
      <c r="HD29" s="244"/>
      <c r="HE29" s="244"/>
      <c r="HF29" s="244"/>
      <c r="HG29" s="244"/>
      <c r="HH29" s="244"/>
      <c r="HI29" s="244"/>
      <c r="HJ29" s="244"/>
      <c r="HK29" s="244"/>
      <c r="HL29" s="245">
        <v>680</v>
      </c>
      <c r="HM29" s="245"/>
      <c r="HN29" s="245"/>
      <c r="HO29" s="245"/>
      <c r="HP29" s="245"/>
      <c r="HQ29" s="245"/>
      <c r="HR29" s="245"/>
      <c r="HS29" s="245"/>
      <c r="HT29" s="245"/>
      <c r="HU29" s="245"/>
      <c r="HV29" s="245"/>
      <c r="HW29" s="245"/>
      <c r="HX29" s="245"/>
      <c r="HY29" s="221">
        <f t="shared" ref="HY29:HY47" si="1">GY29*HL29</f>
        <v>81.599999999999994</v>
      </c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3"/>
      <c r="IL29" s="249">
        <f>GY29*IL23</f>
        <v>8.5114499267999993E-2</v>
      </c>
      <c r="IM29" s="250">
        <f>HY29*IL23</f>
        <v>57.87785950224</v>
      </c>
      <c r="IN29" s="249">
        <f>GY29*IN23</f>
        <v>3.4765083324000003E-2</v>
      </c>
      <c r="IO29" s="251">
        <f>HY29*IN23</f>
        <v>23.640256660319999</v>
      </c>
    </row>
    <row r="30" spans="1:249">
      <c r="A30" s="252" t="s">
        <v>74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3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244">
        <f t="shared" si="0"/>
        <v>0</v>
      </c>
      <c r="GZ30" s="244"/>
      <c r="HA30" s="244"/>
      <c r="HB30" s="244"/>
      <c r="HC30" s="244"/>
      <c r="HD30" s="244"/>
      <c r="HE30" s="244"/>
      <c r="HF30" s="244"/>
      <c r="HG30" s="244"/>
      <c r="HH30" s="244"/>
      <c r="HI30" s="244"/>
      <c r="HJ30" s="244"/>
      <c r="HK30" s="244"/>
      <c r="HL30" s="245">
        <v>231.09</v>
      </c>
      <c r="HM30" s="245"/>
      <c r="HN30" s="245"/>
      <c r="HO30" s="245"/>
      <c r="HP30" s="245"/>
      <c r="HQ30" s="245"/>
      <c r="HR30" s="245"/>
      <c r="HS30" s="245"/>
      <c r="HT30" s="245"/>
      <c r="HU30" s="245"/>
      <c r="HV30" s="245"/>
      <c r="HW30" s="245"/>
      <c r="HX30" s="245"/>
      <c r="HY30" s="221">
        <f t="shared" si="1"/>
        <v>0</v>
      </c>
      <c r="HZ30" s="222"/>
      <c r="IA30" s="222"/>
      <c r="IB30" s="222"/>
      <c r="IC30" s="222"/>
      <c r="ID30" s="222"/>
      <c r="IE30" s="222"/>
      <c r="IF30" s="222"/>
      <c r="IG30" s="222"/>
      <c r="IH30" s="222"/>
      <c r="II30" s="222"/>
      <c r="IJ30" s="222"/>
      <c r="IK30" s="223"/>
      <c r="IL30" s="249">
        <f>GY30*IL23</f>
        <v>0</v>
      </c>
      <c r="IM30" s="250">
        <f>HY30*IL23</f>
        <v>0</v>
      </c>
      <c r="IN30" s="249">
        <f>GY30*IN23</f>
        <v>0</v>
      </c>
      <c r="IO30" s="251">
        <f>HY30*IN23</f>
        <v>0</v>
      </c>
    </row>
    <row r="31" spans="1:249">
      <c r="A31" s="237" t="s">
        <v>141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8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244">
        <f t="shared" si="0"/>
        <v>0</v>
      </c>
      <c r="GZ31" s="244"/>
      <c r="HA31" s="244"/>
      <c r="HB31" s="244"/>
      <c r="HC31" s="244"/>
      <c r="HD31" s="244"/>
      <c r="HE31" s="244"/>
      <c r="HF31" s="244"/>
      <c r="HG31" s="244"/>
      <c r="HH31" s="244"/>
      <c r="HI31" s="244"/>
      <c r="HJ31" s="244"/>
      <c r="HK31" s="244"/>
      <c r="HL31" s="245">
        <v>414.2</v>
      </c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21">
        <f t="shared" si="1"/>
        <v>0</v>
      </c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3"/>
      <c r="IL31" s="249">
        <f>GY31*IL23</f>
        <v>0</v>
      </c>
      <c r="IM31" s="250">
        <f>HY31*IL23</f>
        <v>0</v>
      </c>
      <c r="IN31" s="249">
        <f>GY31*IN23</f>
        <v>0</v>
      </c>
      <c r="IO31" s="251">
        <f>HY31*IN23</f>
        <v>0</v>
      </c>
    </row>
    <row r="32" spans="1:249">
      <c r="A32" s="237" t="s">
        <v>59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244">
        <f t="shared" si="0"/>
        <v>0</v>
      </c>
      <c r="GZ32" s="244"/>
      <c r="HA32" s="244"/>
      <c r="HB32" s="244"/>
      <c r="HC32" s="244"/>
      <c r="HD32" s="244"/>
      <c r="HE32" s="244"/>
      <c r="HF32" s="244"/>
      <c r="HG32" s="244"/>
      <c r="HH32" s="244"/>
      <c r="HI32" s="244"/>
      <c r="HJ32" s="244"/>
      <c r="HK32" s="244"/>
      <c r="HL32" s="254">
        <v>400</v>
      </c>
      <c r="HM32" s="254"/>
      <c r="HN32" s="254"/>
      <c r="HO32" s="254"/>
      <c r="HP32" s="254"/>
      <c r="HQ32" s="254"/>
      <c r="HR32" s="254"/>
      <c r="HS32" s="254"/>
      <c r="HT32" s="254"/>
      <c r="HU32" s="254"/>
      <c r="HV32" s="254"/>
      <c r="HW32" s="254"/>
      <c r="HX32" s="254"/>
      <c r="HY32" s="255">
        <f t="shared" si="1"/>
        <v>0</v>
      </c>
      <c r="HZ32" s="256"/>
      <c r="IA32" s="256"/>
      <c r="IB32" s="256"/>
      <c r="IC32" s="256"/>
      <c r="ID32" s="256"/>
      <c r="IE32" s="256"/>
      <c r="IF32" s="256"/>
      <c r="IG32" s="256"/>
      <c r="IH32" s="256"/>
      <c r="II32" s="256"/>
      <c r="IJ32" s="256"/>
      <c r="IK32" s="257"/>
      <c r="IL32" s="258">
        <f>GY32*IL23</f>
        <v>0</v>
      </c>
      <c r="IM32" s="259">
        <f>HY32*IL23</f>
        <v>0</v>
      </c>
      <c r="IN32" s="258">
        <f>GY32*IN23</f>
        <v>0</v>
      </c>
      <c r="IO32" s="260">
        <f>HY32*IN23</f>
        <v>0</v>
      </c>
    </row>
    <row r="33" spans="1:249">
      <c r="A33" s="237" t="s">
        <v>142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8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244">
        <f t="shared" si="0"/>
        <v>0</v>
      </c>
      <c r="GZ33" s="244"/>
      <c r="HA33" s="244"/>
      <c r="HB33" s="244"/>
      <c r="HC33" s="244"/>
      <c r="HD33" s="244"/>
      <c r="HE33" s="244"/>
      <c r="HF33" s="244"/>
      <c r="HG33" s="244"/>
      <c r="HH33" s="244"/>
      <c r="HI33" s="244"/>
      <c r="HJ33" s="244"/>
      <c r="HK33" s="244"/>
      <c r="HL33" s="245">
        <v>190</v>
      </c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21">
        <f t="shared" si="1"/>
        <v>0</v>
      </c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3"/>
      <c r="IL33" s="249">
        <f>GY33*IL23</f>
        <v>0</v>
      </c>
      <c r="IM33" s="250">
        <f>HY33*IL23</f>
        <v>0</v>
      </c>
      <c r="IN33" s="249">
        <f>GY33*IN23</f>
        <v>0</v>
      </c>
      <c r="IO33" s="251">
        <f>HY33*IN23</f>
        <v>0</v>
      </c>
    </row>
    <row r="34" spans="1:249">
      <c r="A34" s="237" t="s">
        <v>143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244">
        <f t="shared" si="0"/>
        <v>0</v>
      </c>
      <c r="GZ34" s="244"/>
      <c r="HA34" s="244"/>
      <c r="HB34" s="244"/>
      <c r="HC34" s="244"/>
      <c r="HD34" s="244"/>
      <c r="HE34" s="244"/>
      <c r="HF34" s="244"/>
      <c r="HG34" s="244"/>
      <c r="HH34" s="244"/>
      <c r="HI34" s="244"/>
      <c r="HJ34" s="244"/>
      <c r="HK34" s="244"/>
      <c r="HL34" s="245">
        <v>245</v>
      </c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21">
        <f t="shared" si="1"/>
        <v>0</v>
      </c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3"/>
      <c r="IL34" s="249">
        <f>GY34*IL23</f>
        <v>0</v>
      </c>
      <c r="IM34" s="250">
        <f>HY34*IL23</f>
        <v>0</v>
      </c>
      <c r="IN34" s="249">
        <f>GY34*IN23</f>
        <v>0</v>
      </c>
      <c r="IO34" s="251">
        <f>HY34*IN23</f>
        <v>0</v>
      </c>
    </row>
    <row r="35" spans="1:249">
      <c r="A35" s="237" t="s">
        <v>112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8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0.01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244">
        <f t="shared" si="0"/>
        <v>0.01</v>
      </c>
      <c r="GZ35" s="244"/>
      <c r="HA35" s="244"/>
      <c r="HB35" s="244"/>
      <c r="HC35" s="244"/>
      <c r="HD35" s="244"/>
      <c r="HE35" s="244"/>
      <c r="HF35" s="244"/>
      <c r="HG35" s="244"/>
      <c r="HH35" s="244"/>
      <c r="HI35" s="244"/>
      <c r="HJ35" s="244"/>
      <c r="HK35" s="244"/>
      <c r="HL35" s="245">
        <v>20</v>
      </c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21">
        <f t="shared" si="1"/>
        <v>0.2</v>
      </c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3"/>
      <c r="IL35" s="249">
        <f>GY35*IL23</f>
        <v>7.092874939E-3</v>
      </c>
      <c r="IM35" s="250">
        <f>HY35*IL23</f>
        <v>0.14185749878000001</v>
      </c>
      <c r="IN35" s="249">
        <f>GY35*IN23</f>
        <v>2.8970902770000004E-3</v>
      </c>
      <c r="IO35" s="251">
        <f>HY35*IN23</f>
        <v>5.7941805540000002E-2</v>
      </c>
    </row>
    <row r="36" spans="1:249">
      <c r="A36" s="237" t="s">
        <v>52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8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>
        <v>1.2E-2</v>
      </c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244">
        <f t="shared" si="0"/>
        <v>1.2E-2</v>
      </c>
      <c r="GZ36" s="244"/>
      <c r="HA36" s="244"/>
      <c r="HB36" s="244"/>
      <c r="HC36" s="244"/>
      <c r="HD36" s="244"/>
      <c r="HE36" s="244"/>
      <c r="HF36" s="244"/>
      <c r="HG36" s="244"/>
      <c r="HH36" s="244"/>
      <c r="HI36" s="244"/>
      <c r="HJ36" s="244"/>
      <c r="HK36" s="244"/>
      <c r="HL36" s="245">
        <v>480</v>
      </c>
      <c r="HM36" s="245"/>
      <c r="HN36" s="245"/>
      <c r="HO36" s="245"/>
      <c r="HP36" s="245"/>
      <c r="HQ36" s="245"/>
      <c r="HR36" s="245"/>
      <c r="HS36" s="245"/>
      <c r="HT36" s="245"/>
      <c r="HU36" s="245"/>
      <c r="HV36" s="245"/>
      <c r="HW36" s="245"/>
      <c r="HX36" s="245"/>
      <c r="HY36" s="221">
        <f t="shared" si="1"/>
        <v>5.76</v>
      </c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3"/>
      <c r="IL36" s="250">
        <f>GY36*IL23</f>
        <v>8.5114499268000004E-3</v>
      </c>
      <c r="IM36" s="250">
        <f>HY36*IL23</f>
        <v>4.0854959648640001</v>
      </c>
      <c r="IN36" s="250">
        <f>GY36*IN23</f>
        <v>3.4765083324E-3</v>
      </c>
      <c r="IO36" s="251">
        <f>HY36*IN23</f>
        <v>1.668723999552</v>
      </c>
    </row>
    <row r="37" spans="1:249">
      <c r="A37" s="237" t="s">
        <v>87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8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>
        <v>0.36</v>
      </c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244">
        <f t="shared" si="0"/>
        <v>0.36</v>
      </c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5">
        <v>90</v>
      </c>
      <c r="HM37" s="245"/>
      <c r="HN37" s="245"/>
      <c r="HO37" s="245"/>
      <c r="HP37" s="245"/>
      <c r="HQ37" s="245"/>
      <c r="HR37" s="245"/>
      <c r="HS37" s="245"/>
      <c r="HT37" s="245"/>
      <c r="HU37" s="245"/>
      <c r="HV37" s="245"/>
      <c r="HW37" s="245"/>
      <c r="HX37" s="245"/>
      <c r="HY37" s="221">
        <f>GY37*HL37</f>
        <v>32.4</v>
      </c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3"/>
      <c r="IL37" s="250">
        <f>GY37*IL23</f>
        <v>0.25534349780400001</v>
      </c>
      <c r="IM37" s="250">
        <f>HY37*IL23</f>
        <v>22.980914802360001</v>
      </c>
      <c r="IN37" s="250">
        <f>GY37*IN23</f>
        <v>0.104295249972</v>
      </c>
      <c r="IO37" s="251">
        <f>HY37*IN23</f>
        <v>9.3865724974799996</v>
      </c>
    </row>
    <row r="38" spans="1:249">
      <c r="A38" s="237" t="s">
        <v>144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244">
        <f t="shared" si="0"/>
        <v>0</v>
      </c>
      <c r="GZ38" s="244"/>
      <c r="HA38" s="244"/>
      <c r="HB38" s="244"/>
      <c r="HC38" s="244"/>
      <c r="HD38" s="244"/>
      <c r="HE38" s="244"/>
      <c r="HF38" s="244"/>
      <c r="HG38" s="244"/>
      <c r="HH38" s="244"/>
      <c r="HI38" s="244"/>
      <c r="HJ38" s="244"/>
      <c r="HK38" s="244"/>
      <c r="HL38" s="245">
        <v>220</v>
      </c>
      <c r="HM38" s="245"/>
      <c r="HN38" s="245"/>
      <c r="HO38" s="245"/>
      <c r="HP38" s="245"/>
      <c r="HQ38" s="245"/>
      <c r="HR38" s="245"/>
      <c r="HS38" s="245"/>
      <c r="HT38" s="245"/>
      <c r="HU38" s="245"/>
      <c r="HV38" s="245"/>
      <c r="HW38" s="245"/>
      <c r="HX38" s="245"/>
      <c r="HY38" s="221">
        <f>GY38*HL38</f>
        <v>0</v>
      </c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3"/>
      <c r="IL38" s="250">
        <f>GY38*IL23</f>
        <v>0</v>
      </c>
      <c r="IM38" s="250">
        <f>HY38*IL23</f>
        <v>0</v>
      </c>
      <c r="IN38" s="250">
        <f>GY38*IN23</f>
        <v>0</v>
      </c>
      <c r="IO38" s="251">
        <f>HY38*IN23</f>
        <v>0</v>
      </c>
    </row>
    <row r="39" spans="1:249">
      <c r="A39" s="237" t="s">
        <v>145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>
        <v>0.6</v>
      </c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244">
        <f t="shared" si="0"/>
        <v>0.6</v>
      </c>
      <c r="GZ39" s="244"/>
      <c r="HA39" s="244"/>
      <c r="HB39" s="244"/>
      <c r="HC39" s="244"/>
      <c r="HD39" s="244"/>
      <c r="HE39" s="244"/>
      <c r="HF39" s="244"/>
      <c r="HG39" s="244"/>
      <c r="HH39" s="244"/>
      <c r="HI39" s="244"/>
      <c r="HJ39" s="244"/>
      <c r="HK39" s="244"/>
      <c r="HL39" s="245">
        <v>342.1</v>
      </c>
      <c r="HM39" s="245"/>
      <c r="HN39" s="245"/>
      <c r="HO39" s="245"/>
      <c r="HP39" s="245"/>
      <c r="HQ39" s="245"/>
      <c r="HR39" s="245"/>
      <c r="HS39" s="245"/>
      <c r="HT39" s="245"/>
      <c r="HU39" s="245"/>
      <c r="HV39" s="245"/>
      <c r="HW39" s="245"/>
      <c r="HX39" s="245"/>
      <c r="HY39" s="221">
        <f t="shared" si="1"/>
        <v>205.26000000000002</v>
      </c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3"/>
      <c r="IL39" s="250">
        <f>GY39*IL23</f>
        <v>0.42557249633999999</v>
      </c>
      <c r="IM39" s="250">
        <f>HY39*IL23</f>
        <v>145.58835099791401</v>
      </c>
      <c r="IN39" s="250">
        <f>GY28*IN23</f>
        <v>0</v>
      </c>
      <c r="IO39" s="251">
        <f>HY39*IN23</f>
        <v>59.465675025702005</v>
      </c>
    </row>
    <row r="40" spans="1:249">
      <c r="A40" s="237" t="s">
        <v>107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8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244">
        <f t="shared" si="0"/>
        <v>0</v>
      </c>
      <c r="GZ40" s="244"/>
      <c r="HA40" s="244"/>
      <c r="HB40" s="244"/>
      <c r="HC40" s="244"/>
      <c r="HD40" s="244"/>
      <c r="HE40" s="244"/>
      <c r="HF40" s="244"/>
      <c r="HG40" s="244"/>
      <c r="HH40" s="244"/>
      <c r="HI40" s="244"/>
      <c r="HJ40" s="244"/>
      <c r="HK40" s="244"/>
      <c r="HL40" s="245">
        <v>50</v>
      </c>
      <c r="HM40" s="245"/>
      <c r="HN40" s="245"/>
      <c r="HO40" s="245"/>
      <c r="HP40" s="245"/>
      <c r="HQ40" s="245"/>
      <c r="HR40" s="245"/>
      <c r="HS40" s="245"/>
      <c r="HT40" s="245"/>
      <c r="HU40" s="245"/>
      <c r="HV40" s="245"/>
      <c r="HW40" s="245"/>
      <c r="HX40" s="245"/>
      <c r="HY40" s="221">
        <f t="shared" si="1"/>
        <v>0</v>
      </c>
      <c r="HZ40" s="222"/>
      <c r="IA40" s="222"/>
      <c r="IB40" s="222"/>
      <c r="IC40" s="222"/>
      <c r="ID40" s="222"/>
      <c r="IE40" s="222"/>
      <c r="IF40" s="222"/>
      <c r="IG40" s="222"/>
      <c r="IH40" s="222"/>
      <c r="II40" s="222"/>
      <c r="IJ40" s="222"/>
      <c r="IK40" s="223"/>
      <c r="IL40" s="250">
        <f>GY40*IL23</f>
        <v>0</v>
      </c>
      <c r="IM40" s="250">
        <f>HY40*IL23</f>
        <v>0</v>
      </c>
      <c r="IN40" s="250">
        <f>GY40*IN23</f>
        <v>0</v>
      </c>
      <c r="IO40" s="251">
        <f>HY40*IN23</f>
        <v>0</v>
      </c>
    </row>
    <row r="41" spans="1:249">
      <c r="A41" s="237" t="s">
        <v>146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8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3"/>
      <c r="BX41" s="134"/>
      <c r="BY41" s="134"/>
      <c r="BZ41" s="134"/>
      <c r="CA41" s="134"/>
      <c r="CB41" s="135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244">
        <f t="shared" si="0"/>
        <v>0</v>
      </c>
      <c r="GZ41" s="244"/>
      <c r="HA41" s="244"/>
      <c r="HB41" s="244"/>
      <c r="HC41" s="244"/>
      <c r="HD41" s="244"/>
      <c r="HE41" s="244"/>
      <c r="HF41" s="244"/>
      <c r="HG41" s="244"/>
      <c r="HH41" s="244"/>
      <c r="HI41" s="244"/>
      <c r="HJ41" s="244"/>
      <c r="HK41" s="244"/>
      <c r="HL41" s="245">
        <v>571.42999999999995</v>
      </c>
      <c r="HM41" s="245"/>
      <c r="HN41" s="245"/>
      <c r="HO41" s="245"/>
      <c r="HP41" s="245"/>
      <c r="HQ41" s="245"/>
      <c r="HR41" s="245"/>
      <c r="HS41" s="245"/>
      <c r="HT41" s="245"/>
      <c r="HU41" s="245"/>
      <c r="HV41" s="245"/>
      <c r="HW41" s="245"/>
      <c r="HX41" s="245"/>
      <c r="HY41" s="221">
        <f t="shared" si="1"/>
        <v>0</v>
      </c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3"/>
      <c r="IL41" s="250">
        <f>GY41*IL23</f>
        <v>0</v>
      </c>
      <c r="IM41" s="250">
        <f>HY41*IL23</f>
        <v>0</v>
      </c>
      <c r="IN41" s="250">
        <f>GY41*IN23</f>
        <v>0</v>
      </c>
      <c r="IO41" s="251">
        <f>HY41*IN23</f>
        <v>0</v>
      </c>
    </row>
    <row r="42" spans="1:249">
      <c r="A42" s="237" t="s">
        <v>74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8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244">
        <f t="shared" si="0"/>
        <v>0</v>
      </c>
      <c r="GZ42" s="244"/>
      <c r="HA42" s="244"/>
      <c r="HB42" s="244"/>
      <c r="HC42" s="244"/>
      <c r="HD42" s="244"/>
      <c r="HE42" s="244"/>
      <c r="HF42" s="244"/>
      <c r="HG42" s="244"/>
      <c r="HH42" s="244"/>
      <c r="HI42" s="244"/>
      <c r="HJ42" s="244"/>
      <c r="HK42" s="244"/>
      <c r="HL42" s="245">
        <v>231.09</v>
      </c>
      <c r="HM42" s="245"/>
      <c r="HN42" s="245"/>
      <c r="HO42" s="245"/>
      <c r="HP42" s="245"/>
      <c r="HQ42" s="245"/>
      <c r="HR42" s="245"/>
      <c r="HS42" s="245"/>
      <c r="HT42" s="245"/>
      <c r="HU42" s="245"/>
      <c r="HV42" s="245"/>
      <c r="HW42" s="245"/>
      <c r="HX42" s="245"/>
      <c r="HY42" s="221">
        <f t="shared" si="1"/>
        <v>0</v>
      </c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3"/>
      <c r="IL42" s="250">
        <f>GY42*IL23</f>
        <v>0</v>
      </c>
      <c r="IM42" s="250">
        <f>HY42*IL23</f>
        <v>0</v>
      </c>
      <c r="IN42" s="250">
        <f>GY42*IN23</f>
        <v>0</v>
      </c>
      <c r="IO42" s="251">
        <f>HY42*IN23</f>
        <v>0</v>
      </c>
    </row>
    <row r="43" spans="1:249">
      <c r="A43" s="237" t="s">
        <v>147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8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244">
        <f t="shared" si="0"/>
        <v>0</v>
      </c>
      <c r="GZ43" s="244"/>
      <c r="HA43" s="244"/>
      <c r="HB43" s="244"/>
      <c r="HC43" s="244"/>
      <c r="HD43" s="244"/>
      <c r="HE43" s="244"/>
      <c r="HF43" s="244"/>
      <c r="HG43" s="244"/>
      <c r="HH43" s="244"/>
      <c r="HI43" s="244"/>
      <c r="HJ43" s="244"/>
      <c r="HK43" s="244"/>
      <c r="HL43" s="245">
        <v>170</v>
      </c>
      <c r="HM43" s="245"/>
      <c r="HN43" s="245"/>
      <c r="HO43" s="245"/>
      <c r="HP43" s="245"/>
      <c r="HQ43" s="245"/>
      <c r="HR43" s="245"/>
      <c r="HS43" s="245"/>
      <c r="HT43" s="245"/>
      <c r="HU43" s="245"/>
      <c r="HV43" s="245"/>
      <c r="HW43" s="245"/>
      <c r="HX43" s="245"/>
      <c r="HY43" s="221">
        <f t="shared" si="1"/>
        <v>0</v>
      </c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3"/>
      <c r="IL43" s="250">
        <f>GY43*IL23</f>
        <v>0</v>
      </c>
      <c r="IM43" s="250">
        <f>HY43*IL23</f>
        <v>0</v>
      </c>
      <c r="IN43" s="250">
        <f>GY43*IN23</f>
        <v>0</v>
      </c>
      <c r="IO43" s="251">
        <f>HY43*IN23</f>
        <v>0</v>
      </c>
    </row>
    <row r="44" spans="1:249">
      <c r="A44" s="237" t="s">
        <v>148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8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244">
        <f t="shared" si="0"/>
        <v>0</v>
      </c>
      <c r="GZ44" s="244"/>
      <c r="HA44" s="244"/>
      <c r="HB44" s="244"/>
      <c r="HC44" s="244"/>
      <c r="HD44" s="244"/>
      <c r="HE44" s="244"/>
      <c r="HF44" s="244"/>
      <c r="HG44" s="244"/>
      <c r="HH44" s="244"/>
      <c r="HI44" s="244"/>
      <c r="HJ44" s="244"/>
      <c r="HK44" s="244"/>
      <c r="HL44" s="245">
        <v>55</v>
      </c>
      <c r="HM44" s="245"/>
      <c r="HN44" s="245"/>
      <c r="HO44" s="245"/>
      <c r="HP44" s="245"/>
      <c r="HQ44" s="245"/>
      <c r="HR44" s="245"/>
      <c r="HS44" s="245"/>
      <c r="HT44" s="245"/>
      <c r="HU44" s="245"/>
      <c r="HV44" s="245"/>
      <c r="HW44" s="245"/>
      <c r="HX44" s="245"/>
      <c r="HY44" s="221">
        <f t="shared" si="1"/>
        <v>0</v>
      </c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3"/>
      <c r="IL44" s="250">
        <f>GY44*IL23</f>
        <v>0</v>
      </c>
      <c r="IM44" s="250">
        <f>HY44*IL23</f>
        <v>0</v>
      </c>
      <c r="IN44" s="250">
        <f>GY44*IN23</f>
        <v>0</v>
      </c>
      <c r="IO44" s="251">
        <f>HY44*IN23</f>
        <v>0</v>
      </c>
    </row>
    <row r="45" spans="1:249">
      <c r="A45" s="237" t="s">
        <v>149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8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244">
        <f t="shared" si="0"/>
        <v>0</v>
      </c>
      <c r="GZ45" s="244"/>
      <c r="HA45" s="244"/>
      <c r="HB45" s="244"/>
      <c r="HC45" s="244"/>
      <c r="HD45" s="244"/>
      <c r="HE45" s="244"/>
      <c r="HF45" s="244"/>
      <c r="HG45" s="244"/>
      <c r="HH45" s="244"/>
      <c r="HI45" s="244"/>
      <c r="HJ45" s="244"/>
      <c r="HK45" s="244"/>
      <c r="HL45" s="245">
        <v>47</v>
      </c>
      <c r="HM45" s="245"/>
      <c r="HN45" s="245"/>
      <c r="HO45" s="245"/>
      <c r="HP45" s="245"/>
      <c r="HQ45" s="245"/>
      <c r="HR45" s="245"/>
      <c r="HS45" s="245"/>
      <c r="HT45" s="245"/>
      <c r="HU45" s="245"/>
      <c r="HV45" s="245"/>
      <c r="HW45" s="245"/>
      <c r="HX45" s="245"/>
      <c r="HY45" s="221">
        <f t="shared" si="1"/>
        <v>0</v>
      </c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3"/>
      <c r="IL45" s="250">
        <f>GY45*IL23</f>
        <v>0</v>
      </c>
      <c r="IM45" s="250">
        <f>HY45*IL23</f>
        <v>0</v>
      </c>
      <c r="IN45" s="250">
        <f>GY45*IN23</f>
        <v>0</v>
      </c>
      <c r="IO45" s="251">
        <f>HY45*IN23</f>
        <v>0</v>
      </c>
    </row>
    <row r="46" spans="1:249">
      <c r="A46" s="237" t="s">
        <v>150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8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244">
        <f t="shared" si="0"/>
        <v>0</v>
      </c>
      <c r="GZ46" s="244"/>
      <c r="HA46" s="244"/>
      <c r="HB46" s="244"/>
      <c r="HC46" s="244"/>
      <c r="HD46" s="244"/>
      <c r="HE46" s="244"/>
      <c r="HF46" s="244"/>
      <c r="HG46" s="244"/>
      <c r="HH46" s="244"/>
      <c r="HI46" s="244"/>
      <c r="HJ46" s="244"/>
      <c r="HK46" s="244"/>
      <c r="HL46" s="245">
        <v>198</v>
      </c>
      <c r="HM46" s="245"/>
      <c r="HN46" s="245"/>
      <c r="HO46" s="245"/>
      <c r="HP46" s="245"/>
      <c r="HQ46" s="245"/>
      <c r="HR46" s="245"/>
      <c r="HS46" s="245"/>
      <c r="HT46" s="245"/>
      <c r="HU46" s="245"/>
      <c r="HV46" s="245"/>
      <c r="HW46" s="245"/>
      <c r="HX46" s="245"/>
      <c r="HY46" s="221">
        <f t="shared" si="1"/>
        <v>0</v>
      </c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3"/>
      <c r="IL46" s="250">
        <f>GY46*IL23</f>
        <v>0</v>
      </c>
      <c r="IM46" s="250">
        <f>HY46*IL23</f>
        <v>0</v>
      </c>
      <c r="IN46" s="250">
        <f>GY46*IN23</f>
        <v>0</v>
      </c>
      <c r="IO46" s="251">
        <f>HY46*IN23</f>
        <v>0</v>
      </c>
    </row>
    <row r="47" spans="1:249">
      <c r="A47" s="237" t="s">
        <v>151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8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>
        <v>1</v>
      </c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244">
        <f t="shared" si="0"/>
        <v>1</v>
      </c>
      <c r="GZ47" s="244"/>
      <c r="HA47" s="244"/>
      <c r="HB47" s="244"/>
      <c r="HC47" s="244"/>
      <c r="HD47" s="244"/>
      <c r="HE47" s="244"/>
      <c r="HF47" s="244"/>
      <c r="HG47" s="244"/>
      <c r="HH47" s="244"/>
      <c r="HI47" s="244"/>
      <c r="HJ47" s="244"/>
      <c r="HK47" s="244"/>
      <c r="HL47" s="245">
        <v>9</v>
      </c>
      <c r="HM47" s="245"/>
      <c r="HN47" s="245"/>
      <c r="HO47" s="245"/>
      <c r="HP47" s="245"/>
      <c r="HQ47" s="245"/>
      <c r="HR47" s="245"/>
      <c r="HS47" s="245"/>
      <c r="HT47" s="245"/>
      <c r="HU47" s="245"/>
      <c r="HV47" s="245"/>
      <c r="HW47" s="245"/>
      <c r="HX47" s="245"/>
      <c r="HY47" s="221">
        <f t="shared" si="1"/>
        <v>9</v>
      </c>
      <c r="HZ47" s="222"/>
      <c r="IA47" s="222"/>
      <c r="IB47" s="222"/>
      <c r="IC47" s="222"/>
      <c r="ID47" s="222"/>
      <c r="IE47" s="222"/>
      <c r="IF47" s="222"/>
      <c r="IG47" s="222"/>
      <c r="IH47" s="222"/>
      <c r="II47" s="222"/>
      <c r="IJ47" s="222"/>
      <c r="IK47" s="223"/>
      <c r="IL47" s="250">
        <f>GY47*IL23</f>
        <v>0.70928749390000001</v>
      </c>
      <c r="IM47" s="250">
        <f>HY47*IL23</f>
        <v>6.3835874450999999</v>
      </c>
      <c r="IN47" s="250">
        <f>GY47*IN23</f>
        <v>0.28970902770000001</v>
      </c>
      <c r="IO47" s="251">
        <f>HY47*IN23</f>
        <v>2.6073812492999999</v>
      </c>
    </row>
    <row r="48" spans="1:249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261">
        <f t="shared" ref="GY48" si="2">SUM(GY28:GY47)</f>
        <v>2.1019999999999999</v>
      </c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>
        <f>SUM(HY28:HY47)</f>
        <v>334.22</v>
      </c>
      <c r="HZ48" s="261"/>
      <c r="IA48" s="261"/>
      <c r="IB48" s="261"/>
      <c r="IC48" s="261"/>
      <c r="ID48" s="261"/>
      <c r="IE48" s="261"/>
      <c r="IF48" s="261"/>
      <c r="IG48" s="261"/>
      <c r="IH48" s="261"/>
      <c r="II48" s="261"/>
      <c r="IJ48" s="261"/>
      <c r="IK48" s="261"/>
      <c r="IL48" s="250">
        <f t="shared" ref="IL48:IO48" si="3">SUM(IL28:IL47)</f>
        <v>1.4909223121777999</v>
      </c>
      <c r="IM48" s="250">
        <f t="shared" si="3"/>
        <v>237.05806621125802</v>
      </c>
      <c r="IN48" s="250">
        <f t="shared" si="3"/>
        <v>0.4351429596054</v>
      </c>
      <c r="IO48" s="250">
        <f t="shared" si="3"/>
        <v>96.826551237894009</v>
      </c>
    </row>
    <row r="49" spans="1:249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4"/>
    </row>
    <row r="50" spans="1:24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28"/>
      <c r="IM50" s="28"/>
      <c r="IN50" s="28"/>
      <c r="IO50" s="4"/>
    </row>
    <row r="51" spans="1:24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231" t="s">
        <v>132</v>
      </c>
      <c r="IM52" s="231"/>
      <c r="IN52" s="231"/>
      <c r="IO52" s="231"/>
    </row>
    <row r="53" spans="1:249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31"/>
      <c r="IM53" s="231"/>
      <c r="IN53" s="231"/>
      <c r="IO53" s="231"/>
    </row>
    <row r="54" spans="1:249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231"/>
      <c r="IM54" s="231"/>
      <c r="IN54" s="231"/>
      <c r="IO54" s="231"/>
    </row>
    <row r="55" spans="1:249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">
        <v>133</v>
      </c>
      <c r="AH55" s="114"/>
      <c r="AI55" s="114"/>
      <c r="AJ55" s="114"/>
      <c r="AK55" s="114"/>
      <c r="AL55" s="115"/>
      <c r="AM55" s="113" t="s">
        <v>46</v>
      </c>
      <c r="AN55" s="114"/>
      <c r="AO55" s="114"/>
      <c r="AP55" s="114"/>
      <c r="AQ55" s="114"/>
      <c r="AR55" s="115"/>
      <c r="AS55" s="113" t="s">
        <v>47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/>
      <c r="BF55" s="114"/>
      <c r="BG55" s="114"/>
      <c r="BH55" s="114"/>
      <c r="BI55" s="114"/>
      <c r="BJ55" s="115"/>
      <c r="BK55" s="113"/>
      <c r="BL55" s="114"/>
      <c r="BM55" s="114"/>
      <c r="BN55" s="114"/>
      <c r="BO55" s="114"/>
      <c r="BP55" s="115"/>
      <c r="BQ55" s="113"/>
      <c r="BR55" s="114"/>
      <c r="BS55" s="114"/>
      <c r="BT55" s="114"/>
      <c r="BU55" s="114"/>
      <c r="BV55" s="115"/>
      <c r="BW55" s="113"/>
      <c r="BX55" s="114"/>
      <c r="BY55" s="114"/>
      <c r="BZ55" s="114"/>
      <c r="CA55" s="114"/>
      <c r="CB55" s="115"/>
      <c r="CC55" s="113">
        <f>CC22</f>
        <v>0</v>
      </c>
      <c r="CD55" s="114"/>
      <c r="CE55" s="114"/>
      <c r="CF55" s="114"/>
      <c r="CG55" s="114"/>
      <c r="CH55" s="115"/>
      <c r="CI55" s="113">
        <f>CI22</f>
        <v>0</v>
      </c>
      <c r="CJ55" s="114"/>
      <c r="CK55" s="114"/>
      <c r="CL55" s="114"/>
      <c r="CM55" s="114"/>
      <c r="CN55" s="115"/>
      <c r="CO55" s="113">
        <f>CO22</f>
        <v>0</v>
      </c>
      <c r="CP55" s="114"/>
      <c r="CQ55" s="114"/>
      <c r="CR55" s="114"/>
      <c r="CS55" s="114"/>
      <c r="CT55" s="115"/>
      <c r="CU55" s="113">
        <f>CU22</f>
        <v>0</v>
      </c>
      <c r="CV55" s="114"/>
      <c r="CW55" s="114"/>
      <c r="CX55" s="114"/>
      <c r="CY55" s="114"/>
      <c r="CZ55" s="115"/>
      <c r="DA55" s="113">
        <f>DA22</f>
        <v>0</v>
      </c>
      <c r="DB55" s="114"/>
      <c r="DC55" s="114"/>
      <c r="DD55" s="114"/>
      <c r="DE55" s="114"/>
      <c r="DF55" s="115"/>
      <c r="DG55" s="113">
        <f>DG22</f>
        <v>0</v>
      </c>
      <c r="DH55" s="114"/>
      <c r="DI55" s="114"/>
      <c r="DJ55" s="114"/>
      <c r="DK55" s="114"/>
      <c r="DL55" s="115"/>
      <c r="DM55" s="113">
        <f>DM22</f>
        <v>0</v>
      </c>
      <c r="DN55" s="114"/>
      <c r="DO55" s="114"/>
      <c r="DP55" s="114"/>
      <c r="DQ55" s="114"/>
      <c r="DR55" s="115"/>
      <c r="DS55" s="113">
        <f>DS22</f>
        <v>0</v>
      </c>
      <c r="DT55" s="114"/>
      <c r="DU55" s="114"/>
      <c r="DV55" s="114"/>
      <c r="DW55" s="114"/>
      <c r="DX55" s="115"/>
      <c r="DY55" s="113">
        <f>DY22</f>
        <v>0</v>
      </c>
      <c r="DZ55" s="114"/>
      <c r="EA55" s="114"/>
      <c r="EB55" s="114"/>
      <c r="EC55" s="114"/>
      <c r="ED55" s="115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231" t="s">
        <v>134</v>
      </c>
      <c r="IM55" s="231"/>
      <c r="IN55" s="231" t="s">
        <v>135</v>
      </c>
      <c r="IO55" s="231"/>
    </row>
    <row r="56" spans="1:249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19"/>
      <c r="BL56" s="120"/>
      <c r="BM56" s="120"/>
      <c r="BN56" s="120"/>
      <c r="BO56" s="120"/>
      <c r="BP56" s="121"/>
      <c r="BQ56" s="119"/>
      <c r="BR56" s="120"/>
      <c r="BS56" s="120"/>
      <c r="BT56" s="120"/>
      <c r="BU56" s="120"/>
      <c r="BV56" s="121"/>
      <c r="BW56" s="119"/>
      <c r="BX56" s="120"/>
      <c r="BY56" s="120"/>
      <c r="BZ56" s="120"/>
      <c r="CA56" s="120"/>
      <c r="CB56" s="121"/>
      <c r="CC56" s="119"/>
      <c r="CD56" s="120"/>
      <c r="CE56" s="120"/>
      <c r="CF56" s="120"/>
      <c r="CG56" s="120"/>
      <c r="CH56" s="121"/>
      <c r="CI56" s="119"/>
      <c r="CJ56" s="120"/>
      <c r="CK56" s="120"/>
      <c r="CL56" s="120"/>
      <c r="CM56" s="120"/>
      <c r="CN56" s="121"/>
      <c r="CO56" s="119"/>
      <c r="CP56" s="120"/>
      <c r="CQ56" s="120"/>
      <c r="CR56" s="120"/>
      <c r="CS56" s="120"/>
      <c r="CT56" s="121"/>
      <c r="CU56" s="119"/>
      <c r="CV56" s="120"/>
      <c r="CW56" s="120"/>
      <c r="CX56" s="120"/>
      <c r="CY56" s="120"/>
      <c r="CZ56" s="121"/>
      <c r="DA56" s="119"/>
      <c r="DB56" s="120"/>
      <c r="DC56" s="120"/>
      <c r="DD56" s="120"/>
      <c r="DE56" s="120"/>
      <c r="DF56" s="121"/>
      <c r="DG56" s="119"/>
      <c r="DH56" s="120"/>
      <c r="DI56" s="120"/>
      <c r="DJ56" s="120"/>
      <c r="DK56" s="120"/>
      <c r="DL56" s="121"/>
      <c r="DM56" s="119"/>
      <c r="DN56" s="120"/>
      <c r="DO56" s="120"/>
      <c r="DP56" s="120"/>
      <c r="DQ56" s="120"/>
      <c r="DR56" s="121"/>
      <c r="DS56" s="119"/>
      <c r="DT56" s="120"/>
      <c r="DU56" s="120"/>
      <c r="DV56" s="120"/>
      <c r="DW56" s="120"/>
      <c r="DX56" s="121"/>
      <c r="DY56" s="119"/>
      <c r="DZ56" s="120"/>
      <c r="EA56" s="120"/>
      <c r="EB56" s="120"/>
      <c r="EC56" s="120"/>
      <c r="ED56" s="121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232">
        <v>0.70930000000000004</v>
      </c>
      <c r="IM56" s="233"/>
      <c r="IN56" s="234">
        <v>0.28970000000000001</v>
      </c>
      <c r="IO56" s="233"/>
    </row>
    <row r="57" spans="1:249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5"/>
      <c r="BL57" s="126"/>
      <c r="BM57" s="126"/>
      <c r="BN57" s="126"/>
      <c r="BO57" s="126"/>
      <c r="BP57" s="127"/>
      <c r="BQ57" s="125"/>
      <c r="BR57" s="126"/>
      <c r="BS57" s="126"/>
      <c r="BT57" s="126"/>
      <c r="BU57" s="126"/>
      <c r="BV57" s="127"/>
      <c r="BW57" s="125"/>
      <c r="BX57" s="126"/>
      <c r="BY57" s="126"/>
      <c r="BZ57" s="126"/>
      <c r="CA57" s="126"/>
      <c r="CB57" s="127"/>
      <c r="CC57" s="125"/>
      <c r="CD57" s="126"/>
      <c r="CE57" s="126"/>
      <c r="CF57" s="126"/>
      <c r="CG57" s="126"/>
      <c r="CH57" s="127"/>
      <c r="CI57" s="125"/>
      <c r="CJ57" s="126"/>
      <c r="CK57" s="126"/>
      <c r="CL57" s="126"/>
      <c r="CM57" s="126"/>
      <c r="CN57" s="127"/>
      <c r="CO57" s="125"/>
      <c r="CP57" s="126"/>
      <c r="CQ57" s="126"/>
      <c r="CR57" s="126"/>
      <c r="CS57" s="126"/>
      <c r="CT57" s="127"/>
      <c r="CU57" s="125"/>
      <c r="CV57" s="126"/>
      <c r="CW57" s="126"/>
      <c r="CX57" s="126"/>
      <c r="CY57" s="126"/>
      <c r="CZ57" s="127"/>
      <c r="DA57" s="125"/>
      <c r="DB57" s="126"/>
      <c r="DC57" s="126"/>
      <c r="DD57" s="126"/>
      <c r="DE57" s="126"/>
      <c r="DF57" s="127"/>
      <c r="DG57" s="125"/>
      <c r="DH57" s="126"/>
      <c r="DI57" s="126"/>
      <c r="DJ57" s="126"/>
      <c r="DK57" s="126"/>
      <c r="DL57" s="127"/>
      <c r="DM57" s="125"/>
      <c r="DN57" s="126"/>
      <c r="DO57" s="126"/>
      <c r="DP57" s="126"/>
      <c r="DQ57" s="126"/>
      <c r="DR57" s="127"/>
      <c r="DS57" s="125"/>
      <c r="DT57" s="126"/>
      <c r="DU57" s="126"/>
      <c r="DV57" s="126"/>
      <c r="DW57" s="126"/>
      <c r="DX57" s="127"/>
      <c r="DY57" s="125"/>
      <c r="DZ57" s="126"/>
      <c r="EA57" s="126"/>
      <c r="EB57" s="126"/>
      <c r="EC57" s="126"/>
      <c r="ED57" s="127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235" t="s">
        <v>136</v>
      </c>
      <c r="IM57" s="235" t="s">
        <v>137</v>
      </c>
      <c r="IN57" s="235" t="s">
        <v>138</v>
      </c>
      <c r="IO57" s="236" t="s">
        <v>137</v>
      </c>
    </row>
    <row r="58" spans="1:249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235"/>
      <c r="IM58" s="235"/>
      <c r="IN58" s="235"/>
      <c r="IO58" s="236"/>
    </row>
    <row r="59" spans="1:249">
      <c r="A59" s="237" t="s">
        <v>152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8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244">
        <f t="shared" ref="GY59:GY89" si="4">AG59+AM59+AS59+AY59+BE59+BK59+BQ59+BW59+CC59+CI59+CO59+CU59+DA59+DG59+DM59+DS59+DY59+EE59+EK59+EQ59+EW59+FC59+FI59+FO59+FU59+FZ59+GE59+GJ59+GO59+GT59</f>
        <v>0</v>
      </c>
      <c r="GZ59" s="244"/>
      <c r="HA59" s="244"/>
      <c r="HB59" s="244"/>
      <c r="HC59" s="244"/>
      <c r="HD59" s="244"/>
      <c r="HE59" s="244"/>
      <c r="HF59" s="244"/>
      <c r="HG59" s="244"/>
      <c r="HH59" s="244"/>
      <c r="HI59" s="244"/>
      <c r="HJ59" s="244"/>
      <c r="HK59" s="244"/>
      <c r="HL59" s="262">
        <v>0</v>
      </c>
      <c r="HM59" s="262"/>
      <c r="HN59" s="262"/>
      <c r="HO59" s="262"/>
      <c r="HP59" s="262"/>
      <c r="HQ59" s="262"/>
      <c r="HR59" s="262"/>
      <c r="HS59" s="262"/>
      <c r="HT59" s="262"/>
      <c r="HU59" s="262"/>
      <c r="HV59" s="262"/>
      <c r="HW59" s="262"/>
      <c r="HX59" s="262"/>
      <c r="HY59" s="245">
        <f>GY59*HL59</f>
        <v>0</v>
      </c>
      <c r="HZ59" s="245"/>
      <c r="IA59" s="245"/>
      <c r="IB59" s="245"/>
      <c r="IC59" s="245"/>
      <c r="ID59" s="245"/>
      <c r="IE59" s="245"/>
      <c r="IF59" s="245"/>
      <c r="IG59" s="245"/>
      <c r="IH59" s="245"/>
      <c r="II59" s="245"/>
      <c r="IJ59" s="245"/>
      <c r="IK59" s="263"/>
      <c r="IL59" s="249">
        <f>GY59*IL56</f>
        <v>0</v>
      </c>
      <c r="IM59" s="250">
        <f>HY59*IL56</f>
        <v>0</v>
      </c>
      <c r="IN59" s="249">
        <f>GY59*IN56</f>
        <v>0</v>
      </c>
      <c r="IO59" s="251">
        <f>HY59*IN56</f>
        <v>0</v>
      </c>
    </row>
    <row r="60" spans="1:249">
      <c r="A60" s="237" t="s">
        <v>153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8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244">
        <f t="shared" si="4"/>
        <v>0</v>
      </c>
      <c r="GZ60" s="244"/>
      <c r="HA60" s="244"/>
      <c r="HB60" s="244"/>
      <c r="HC60" s="244"/>
      <c r="HD60" s="244"/>
      <c r="HE60" s="244"/>
      <c r="HF60" s="244"/>
      <c r="HG60" s="244"/>
      <c r="HH60" s="244"/>
      <c r="HI60" s="244"/>
      <c r="HJ60" s="244"/>
      <c r="HK60" s="244"/>
      <c r="HL60" s="262">
        <v>72</v>
      </c>
      <c r="HM60" s="262"/>
      <c r="HN60" s="262"/>
      <c r="HO60" s="262"/>
      <c r="HP60" s="262"/>
      <c r="HQ60" s="262"/>
      <c r="HR60" s="262"/>
      <c r="HS60" s="262"/>
      <c r="HT60" s="262"/>
      <c r="HU60" s="262"/>
      <c r="HV60" s="262"/>
      <c r="HW60" s="262"/>
      <c r="HX60" s="262"/>
      <c r="HY60" s="245">
        <f t="shared" ref="HY60:HY86" si="5">GY60*HL60</f>
        <v>0</v>
      </c>
      <c r="HZ60" s="245"/>
      <c r="IA60" s="245"/>
      <c r="IB60" s="245"/>
      <c r="IC60" s="245"/>
      <c r="ID60" s="245"/>
      <c r="IE60" s="245"/>
      <c r="IF60" s="245"/>
      <c r="IG60" s="245"/>
      <c r="IH60" s="245"/>
      <c r="II60" s="245"/>
      <c r="IJ60" s="245"/>
      <c r="IK60" s="263"/>
      <c r="IL60" s="249">
        <f>GY60*IL56</f>
        <v>0</v>
      </c>
      <c r="IM60" s="250">
        <f>HY60*IL56</f>
        <v>0</v>
      </c>
      <c r="IN60" s="249">
        <f>GY60*IN56</f>
        <v>0</v>
      </c>
      <c r="IO60" s="251">
        <f>HY60*IN56</f>
        <v>0</v>
      </c>
    </row>
    <row r="61" spans="1:249">
      <c r="A61" s="237" t="s">
        <v>86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8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244">
        <f t="shared" si="4"/>
        <v>0</v>
      </c>
      <c r="GZ61" s="244"/>
      <c r="HA61" s="244"/>
      <c r="HB61" s="244"/>
      <c r="HC61" s="244"/>
      <c r="HD61" s="244"/>
      <c r="HE61" s="244"/>
      <c r="HF61" s="244"/>
      <c r="HG61" s="244"/>
      <c r="HH61" s="244"/>
      <c r="HI61" s="244"/>
      <c r="HJ61" s="244"/>
      <c r="HK61" s="244"/>
      <c r="HL61" s="262">
        <v>53</v>
      </c>
      <c r="HM61" s="262"/>
      <c r="HN61" s="262"/>
      <c r="HO61" s="262"/>
      <c r="HP61" s="262"/>
      <c r="HQ61" s="262"/>
      <c r="HR61" s="262"/>
      <c r="HS61" s="262"/>
      <c r="HT61" s="262"/>
      <c r="HU61" s="262"/>
      <c r="HV61" s="262"/>
      <c r="HW61" s="262"/>
      <c r="HX61" s="262"/>
      <c r="HY61" s="245">
        <f t="shared" si="5"/>
        <v>0</v>
      </c>
      <c r="HZ61" s="245"/>
      <c r="IA61" s="245"/>
      <c r="IB61" s="245"/>
      <c r="IC61" s="245"/>
      <c r="ID61" s="245"/>
      <c r="IE61" s="245"/>
      <c r="IF61" s="245"/>
      <c r="IG61" s="245"/>
      <c r="IH61" s="245"/>
      <c r="II61" s="245"/>
      <c r="IJ61" s="245"/>
      <c r="IK61" s="263"/>
      <c r="IL61" s="249">
        <f>GY61*IL56</f>
        <v>0</v>
      </c>
      <c r="IM61" s="250">
        <f>HY61*IL56</f>
        <v>0</v>
      </c>
      <c r="IN61" s="249">
        <f>GY61*IN56</f>
        <v>0</v>
      </c>
      <c r="IO61" s="251">
        <f>HY61*IN56</f>
        <v>0</v>
      </c>
    </row>
    <row r="62" spans="1:249">
      <c r="A62" s="237" t="s">
        <v>76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8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244">
        <f t="shared" si="4"/>
        <v>0</v>
      </c>
      <c r="GZ62" s="244"/>
      <c r="HA62" s="244"/>
      <c r="HB62" s="244"/>
      <c r="HC62" s="244"/>
      <c r="HD62" s="244"/>
      <c r="HE62" s="244"/>
      <c r="HF62" s="244"/>
      <c r="HG62" s="244"/>
      <c r="HH62" s="244"/>
      <c r="HI62" s="244"/>
      <c r="HJ62" s="244"/>
      <c r="HK62" s="244"/>
      <c r="HL62" s="262">
        <v>680</v>
      </c>
      <c r="HM62" s="262"/>
      <c r="HN62" s="262"/>
      <c r="HO62" s="262"/>
      <c r="HP62" s="262"/>
      <c r="HQ62" s="262"/>
      <c r="HR62" s="262"/>
      <c r="HS62" s="262"/>
      <c r="HT62" s="262"/>
      <c r="HU62" s="262"/>
      <c r="HV62" s="262"/>
      <c r="HW62" s="262"/>
      <c r="HX62" s="262"/>
      <c r="HY62" s="245">
        <f t="shared" si="5"/>
        <v>0</v>
      </c>
      <c r="HZ62" s="245"/>
      <c r="IA62" s="245"/>
      <c r="IB62" s="245"/>
      <c r="IC62" s="245"/>
      <c r="ID62" s="245"/>
      <c r="IE62" s="245"/>
      <c r="IF62" s="245"/>
      <c r="IG62" s="245"/>
      <c r="IH62" s="245"/>
      <c r="II62" s="245"/>
      <c r="IJ62" s="245"/>
      <c r="IK62" s="263"/>
      <c r="IL62" s="249">
        <f>GY62*IL56</f>
        <v>0</v>
      </c>
      <c r="IM62" s="250">
        <f>HY62*IL56</f>
        <v>0</v>
      </c>
      <c r="IN62" s="249">
        <f>GY62*IN56</f>
        <v>0</v>
      </c>
      <c r="IO62" s="251">
        <f>HY62*IN56</f>
        <v>0</v>
      </c>
    </row>
    <row r="63" spans="1:249">
      <c r="A63" s="237" t="s">
        <v>154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8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244">
        <f t="shared" si="4"/>
        <v>0</v>
      </c>
      <c r="GZ63" s="244"/>
      <c r="HA63" s="244"/>
      <c r="HB63" s="244"/>
      <c r="HC63" s="244"/>
      <c r="HD63" s="244"/>
      <c r="HE63" s="244"/>
      <c r="HF63" s="244"/>
      <c r="HG63" s="244"/>
      <c r="HH63" s="244"/>
      <c r="HI63" s="244"/>
      <c r="HJ63" s="244"/>
      <c r="HK63" s="244"/>
      <c r="HL63" s="262">
        <v>220</v>
      </c>
      <c r="HM63" s="262"/>
      <c r="HN63" s="262"/>
      <c r="HO63" s="262"/>
      <c r="HP63" s="262"/>
      <c r="HQ63" s="262"/>
      <c r="HR63" s="262"/>
      <c r="HS63" s="262"/>
      <c r="HT63" s="262"/>
      <c r="HU63" s="262"/>
      <c r="HV63" s="262"/>
      <c r="HW63" s="262"/>
      <c r="HX63" s="262"/>
      <c r="HY63" s="245">
        <f t="shared" si="5"/>
        <v>0</v>
      </c>
      <c r="HZ63" s="245"/>
      <c r="IA63" s="245"/>
      <c r="IB63" s="245"/>
      <c r="IC63" s="245"/>
      <c r="ID63" s="245"/>
      <c r="IE63" s="245"/>
      <c r="IF63" s="245"/>
      <c r="IG63" s="245"/>
      <c r="IH63" s="245"/>
      <c r="II63" s="245"/>
      <c r="IJ63" s="245"/>
      <c r="IK63" s="263"/>
      <c r="IL63" s="249">
        <f>GY63*IL56</f>
        <v>0</v>
      </c>
      <c r="IM63" s="250">
        <f>HY63*IL56</f>
        <v>0</v>
      </c>
      <c r="IN63" s="249">
        <f>GY63*IN56</f>
        <v>0</v>
      </c>
      <c r="IO63" s="251">
        <f>HY63*IN56</f>
        <v>0</v>
      </c>
    </row>
    <row r="64" spans="1:249">
      <c r="A64" s="252" t="s">
        <v>155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3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>
        <v>0.503</v>
      </c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244">
        <f t="shared" si="4"/>
        <v>0.503</v>
      </c>
      <c r="GZ64" s="244"/>
      <c r="HA64" s="244"/>
      <c r="HB64" s="244"/>
      <c r="HC64" s="244"/>
      <c r="HD64" s="244"/>
      <c r="HE64" s="244"/>
      <c r="HF64" s="244"/>
      <c r="HG64" s="244"/>
      <c r="HH64" s="244"/>
      <c r="HI64" s="244"/>
      <c r="HJ64" s="244"/>
      <c r="HK64" s="244"/>
      <c r="HL64" s="262">
        <v>390</v>
      </c>
      <c r="HM64" s="262"/>
      <c r="HN64" s="262"/>
      <c r="HO64" s="262"/>
      <c r="HP64" s="262"/>
      <c r="HQ64" s="262"/>
      <c r="HR64" s="262"/>
      <c r="HS64" s="262"/>
      <c r="HT64" s="262"/>
      <c r="HU64" s="262"/>
      <c r="HV64" s="262"/>
      <c r="HW64" s="262"/>
      <c r="HX64" s="262"/>
      <c r="HY64" s="245">
        <f t="shared" si="5"/>
        <v>196.17</v>
      </c>
      <c r="HZ64" s="245"/>
      <c r="IA64" s="245"/>
      <c r="IB64" s="245"/>
      <c r="IC64" s="245"/>
      <c r="ID64" s="245"/>
      <c r="IE64" s="245"/>
      <c r="IF64" s="245"/>
      <c r="IG64" s="245"/>
      <c r="IH64" s="245"/>
      <c r="II64" s="245"/>
      <c r="IJ64" s="245"/>
      <c r="IK64" s="263"/>
      <c r="IL64" s="249">
        <f>GY64*IL56</f>
        <v>0.35677790000000004</v>
      </c>
      <c r="IM64" s="250">
        <f>HY64*IL56</f>
        <v>139.14338100000001</v>
      </c>
      <c r="IN64" s="249">
        <f>GY64*IN56</f>
        <v>0.14571910000000002</v>
      </c>
      <c r="IO64" s="251">
        <f>HY64*IN56</f>
        <v>56.830449000000002</v>
      </c>
    </row>
    <row r="65" spans="1:249">
      <c r="A65" s="237" t="s">
        <v>59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8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244">
        <f t="shared" si="4"/>
        <v>0</v>
      </c>
      <c r="GZ65" s="244"/>
      <c r="HA65" s="244"/>
      <c r="HB65" s="244"/>
      <c r="HC65" s="244"/>
      <c r="HD65" s="244"/>
      <c r="HE65" s="244"/>
      <c r="HF65" s="244"/>
      <c r="HG65" s="244"/>
      <c r="HH65" s="244"/>
      <c r="HI65" s="244"/>
      <c r="HJ65" s="244"/>
      <c r="HK65" s="244"/>
      <c r="HL65" s="262">
        <v>0</v>
      </c>
      <c r="HM65" s="262"/>
      <c r="HN65" s="262"/>
      <c r="HO65" s="262"/>
      <c r="HP65" s="262"/>
      <c r="HQ65" s="262"/>
      <c r="HR65" s="262"/>
      <c r="HS65" s="262"/>
      <c r="HT65" s="262"/>
      <c r="HU65" s="262"/>
      <c r="HV65" s="262"/>
      <c r="HW65" s="262"/>
      <c r="HX65" s="262"/>
      <c r="HY65" s="245">
        <f t="shared" si="5"/>
        <v>0</v>
      </c>
      <c r="HZ65" s="245"/>
      <c r="IA65" s="245"/>
      <c r="IB65" s="245"/>
      <c r="IC65" s="245"/>
      <c r="ID65" s="245"/>
      <c r="IE65" s="245"/>
      <c r="IF65" s="245"/>
      <c r="IG65" s="245"/>
      <c r="IH65" s="245"/>
      <c r="II65" s="245"/>
      <c r="IJ65" s="245"/>
      <c r="IK65" s="263"/>
      <c r="IL65" s="249">
        <f>GY65*IL56</f>
        <v>0</v>
      </c>
      <c r="IM65" s="250">
        <f>HY65*IL56</f>
        <v>0</v>
      </c>
      <c r="IN65" s="249">
        <f>GY65*IN56</f>
        <v>0</v>
      </c>
      <c r="IO65" s="251">
        <f>HY65*IN56</f>
        <v>0</v>
      </c>
    </row>
    <row r="66" spans="1:249">
      <c r="A66" s="237" t="s">
        <v>156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8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244">
        <f t="shared" si="4"/>
        <v>0</v>
      </c>
      <c r="GZ66" s="244"/>
      <c r="HA66" s="244"/>
      <c r="HB66" s="244"/>
      <c r="HC66" s="244"/>
      <c r="HD66" s="244"/>
      <c r="HE66" s="244"/>
      <c r="HF66" s="244"/>
      <c r="HG66" s="244"/>
      <c r="HH66" s="244"/>
      <c r="HI66" s="244"/>
      <c r="HJ66" s="244"/>
      <c r="HK66" s="244"/>
      <c r="HL66" s="262">
        <v>200</v>
      </c>
      <c r="HM66" s="262"/>
      <c r="HN66" s="262"/>
      <c r="HO66" s="262"/>
      <c r="HP66" s="262"/>
      <c r="HQ66" s="262"/>
      <c r="HR66" s="262"/>
      <c r="HS66" s="262"/>
      <c r="HT66" s="262"/>
      <c r="HU66" s="262"/>
      <c r="HV66" s="262"/>
      <c r="HW66" s="262"/>
      <c r="HX66" s="262"/>
      <c r="HY66" s="245">
        <v>0</v>
      </c>
      <c r="HZ66" s="245"/>
      <c r="IA66" s="245"/>
      <c r="IB66" s="245"/>
      <c r="IC66" s="245"/>
      <c r="ID66" s="245"/>
      <c r="IE66" s="245"/>
      <c r="IF66" s="245"/>
      <c r="IG66" s="245"/>
      <c r="IH66" s="245"/>
      <c r="II66" s="245"/>
      <c r="IJ66" s="245"/>
      <c r="IK66" s="263"/>
      <c r="IL66" s="249">
        <f>GY66*IL56</f>
        <v>0</v>
      </c>
      <c r="IM66" s="250">
        <f>HY66*IL56</f>
        <v>0</v>
      </c>
      <c r="IN66" s="249">
        <f>GY66*IN56</f>
        <v>0</v>
      </c>
      <c r="IO66" s="251">
        <f>HY66*IN56</f>
        <v>0</v>
      </c>
    </row>
    <row r="67" spans="1:249">
      <c r="A67" s="237" t="s">
        <v>157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8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244">
        <f t="shared" si="4"/>
        <v>0</v>
      </c>
      <c r="GZ67" s="244"/>
      <c r="HA67" s="244"/>
      <c r="HB67" s="244"/>
      <c r="HC67" s="244"/>
      <c r="HD67" s="244"/>
      <c r="HE67" s="244"/>
      <c r="HF67" s="244"/>
      <c r="HG67" s="244"/>
      <c r="HH67" s="244"/>
      <c r="HI67" s="244"/>
      <c r="HJ67" s="244"/>
      <c r="HK67" s="244"/>
      <c r="HL67" s="262">
        <v>180</v>
      </c>
      <c r="HM67" s="262"/>
      <c r="HN67" s="262"/>
      <c r="HO67" s="262"/>
      <c r="HP67" s="262"/>
      <c r="HQ67" s="262"/>
      <c r="HR67" s="262"/>
      <c r="HS67" s="262"/>
      <c r="HT67" s="262"/>
      <c r="HU67" s="262"/>
      <c r="HV67" s="262"/>
      <c r="HW67" s="262"/>
      <c r="HX67" s="262"/>
      <c r="HY67" s="245">
        <v>0</v>
      </c>
      <c r="HZ67" s="245"/>
      <c r="IA67" s="245"/>
      <c r="IB67" s="245"/>
      <c r="IC67" s="245"/>
      <c r="ID67" s="245"/>
      <c r="IE67" s="245"/>
      <c r="IF67" s="245"/>
      <c r="IG67" s="245"/>
      <c r="IH67" s="245"/>
      <c r="II67" s="245"/>
      <c r="IJ67" s="245"/>
      <c r="IK67" s="263"/>
      <c r="IL67" s="249">
        <f>GY67*IL56</f>
        <v>0</v>
      </c>
      <c r="IM67" s="250">
        <f>HY67*IL56</f>
        <v>0</v>
      </c>
      <c r="IN67" s="249">
        <f>GY67*IN56</f>
        <v>0</v>
      </c>
      <c r="IO67" s="251">
        <f>HY67*IN56</f>
        <v>0</v>
      </c>
    </row>
    <row r="68" spans="1:249">
      <c r="A68" s="237" t="s">
        <v>88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8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244">
        <f t="shared" si="4"/>
        <v>0</v>
      </c>
      <c r="GZ68" s="244"/>
      <c r="HA68" s="244"/>
      <c r="HB68" s="244"/>
      <c r="HC68" s="244"/>
      <c r="HD68" s="244"/>
      <c r="HE68" s="244"/>
      <c r="HF68" s="244"/>
      <c r="HG68" s="244"/>
      <c r="HH68" s="244"/>
      <c r="HI68" s="244"/>
      <c r="HJ68" s="244"/>
      <c r="HK68" s="244"/>
      <c r="HL68" s="262">
        <v>55</v>
      </c>
      <c r="HM68" s="262"/>
      <c r="HN68" s="262"/>
      <c r="HO68" s="262"/>
      <c r="HP68" s="262"/>
      <c r="HQ68" s="262"/>
      <c r="HR68" s="262"/>
      <c r="HS68" s="262"/>
      <c r="HT68" s="262"/>
      <c r="HU68" s="262"/>
      <c r="HV68" s="262"/>
      <c r="HW68" s="262"/>
      <c r="HX68" s="262"/>
      <c r="HY68" s="245">
        <f t="shared" si="5"/>
        <v>0</v>
      </c>
      <c r="HZ68" s="245"/>
      <c r="IA68" s="245"/>
      <c r="IB68" s="245"/>
      <c r="IC68" s="245"/>
      <c r="ID68" s="245"/>
      <c r="IE68" s="245"/>
      <c r="IF68" s="245"/>
      <c r="IG68" s="245"/>
      <c r="IH68" s="245"/>
      <c r="II68" s="245"/>
      <c r="IJ68" s="245"/>
      <c r="IK68" s="263"/>
      <c r="IL68" s="249">
        <f>GY68*IL56</f>
        <v>0</v>
      </c>
      <c r="IM68" s="250">
        <f>HY68*IL56</f>
        <v>0</v>
      </c>
      <c r="IN68" s="249">
        <f>GY68*IN56</f>
        <v>0</v>
      </c>
      <c r="IO68" s="251">
        <f>HY68*IN56</f>
        <v>0</v>
      </c>
    </row>
    <row r="69" spans="1:249">
      <c r="A69" s="237" t="s">
        <v>85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8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244">
        <f t="shared" si="4"/>
        <v>0</v>
      </c>
      <c r="GZ69" s="244"/>
      <c r="HA69" s="244"/>
      <c r="HB69" s="244"/>
      <c r="HC69" s="244"/>
      <c r="HD69" s="244"/>
      <c r="HE69" s="244"/>
      <c r="HF69" s="244"/>
      <c r="HG69" s="244"/>
      <c r="HH69" s="244"/>
      <c r="HI69" s="244"/>
      <c r="HJ69" s="244"/>
      <c r="HK69" s="244"/>
      <c r="HL69" s="262">
        <v>145</v>
      </c>
      <c r="HM69" s="262"/>
      <c r="HN69" s="262"/>
      <c r="HO69" s="262"/>
      <c r="HP69" s="262"/>
      <c r="HQ69" s="262"/>
      <c r="HR69" s="262"/>
      <c r="HS69" s="262"/>
      <c r="HT69" s="262"/>
      <c r="HU69" s="262"/>
      <c r="HV69" s="262"/>
      <c r="HW69" s="262"/>
      <c r="HX69" s="262"/>
      <c r="HY69" s="245">
        <f t="shared" si="5"/>
        <v>0</v>
      </c>
      <c r="HZ69" s="245"/>
      <c r="IA69" s="245"/>
      <c r="IB69" s="245"/>
      <c r="IC69" s="245"/>
      <c r="ID69" s="245"/>
      <c r="IE69" s="245"/>
      <c r="IF69" s="245"/>
      <c r="IG69" s="245"/>
      <c r="IH69" s="245"/>
      <c r="II69" s="245"/>
      <c r="IJ69" s="245"/>
      <c r="IK69" s="263"/>
      <c r="IL69" s="249">
        <f>GY69*IL56</f>
        <v>0</v>
      </c>
      <c r="IM69" s="250">
        <f>HY69*IL56</f>
        <v>0</v>
      </c>
      <c r="IN69" s="249">
        <f>GY69*IN56</f>
        <v>0</v>
      </c>
      <c r="IO69" s="251">
        <f>HY69*IN56</f>
        <v>0</v>
      </c>
    </row>
    <row r="70" spans="1:249">
      <c r="A70" s="252" t="s">
        <v>158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3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244">
        <f t="shared" si="4"/>
        <v>0</v>
      </c>
      <c r="GZ70" s="244"/>
      <c r="HA70" s="244"/>
      <c r="HB70" s="244"/>
      <c r="HC70" s="244"/>
      <c r="HD70" s="244"/>
      <c r="HE70" s="244"/>
      <c r="HF70" s="244"/>
      <c r="HG70" s="244"/>
      <c r="HH70" s="244"/>
      <c r="HI70" s="244"/>
      <c r="HJ70" s="244"/>
      <c r="HK70" s="244"/>
      <c r="HL70" s="262">
        <v>50</v>
      </c>
      <c r="HM70" s="262"/>
      <c r="HN70" s="262"/>
      <c r="HO70" s="262"/>
      <c r="HP70" s="262"/>
      <c r="HQ70" s="262"/>
      <c r="HR70" s="262"/>
      <c r="HS70" s="262"/>
      <c r="HT70" s="262"/>
      <c r="HU70" s="262"/>
      <c r="HV70" s="262"/>
      <c r="HW70" s="262"/>
      <c r="HX70" s="262"/>
      <c r="HY70" s="245">
        <f t="shared" si="5"/>
        <v>0</v>
      </c>
      <c r="HZ70" s="245"/>
      <c r="IA70" s="245"/>
      <c r="IB70" s="245"/>
      <c r="IC70" s="245"/>
      <c r="ID70" s="245"/>
      <c r="IE70" s="245"/>
      <c r="IF70" s="245"/>
      <c r="IG70" s="245"/>
      <c r="IH70" s="245"/>
      <c r="II70" s="245"/>
      <c r="IJ70" s="245"/>
      <c r="IK70" s="263"/>
      <c r="IL70" s="249">
        <f>GY70*IL56</f>
        <v>0</v>
      </c>
      <c r="IM70" s="250">
        <f>HY70*IL56</f>
        <v>0</v>
      </c>
      <c r="IN70" s="249">
        <f>GY70*IN56</f>
        <v>0</v>
      </c>
      <c r="IO70" s="251">
        <f>HY70*IN56</f>
        <v>0</v>
      </c>
    </row>
    <row r="71" spans="1:249">
      <c r="A71" s="237" t="s">
        <v>103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8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>
        <v>1E-3</v>
      </c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244">
        <f t="shared" si="4"/>
        <v>1E-3</v>
      </c>
      <c r="GZ71" s="244"/>
      <c r="HA71" s="244"/>
      <c r="HB71" s="244"/>
      <c r="HC71" s="244"/>
      <c r="HD71" s="244"/>
      <c r="HE71" s="244"/>
      <c r="HF71" s="244"/>
      <c r="HG71" s="244"/>
      <c r="HH71" s="244"/>
      <c r="HI71" s="244"/>
      <c r="HJ71" s="244"/>
      <c r="HK71" s="244"/>
      <c r="HL71" s="262">
        <v>48</v>
      </c>
      <c r="HM71" s="262"/>
      <c r="HN71" s="262"/>
      <c r="HO71" s="262"/>
      <c r="HP71" s="262"/>
      <c r="HQ71" s="262"/>
      <c r="HR71" s="262"/>
      <c r="HS71" s="262"/>
      <c r="HT71" s="262"/>
      <c r="HU71" s="262"/>
      <c r="HV71" s="262"/>
      <c r="HW71" s="262"/>
      <c r="HX71" s="262"/>
      <c r="HY71" s="245">
        <f t="shared" si="5"/>
        <v>4.8000000000000001E-2</v>
      </c>
      <c r="HZ71" s="245"/>
      <c r="IA71" s="245"/>
      <c r="IB71" s="245"/>
      <c r="IC71" s="245"/>
      <c r="ID71" s="245"/>
      <c r="IE71" s="245"/>
      <c r="IF71" s="245"/>
      <c r="IG71" s="245"/>
      <c r="IH71" s="245"/>
      <c r="II71" s="245"/>
      <c r="IJ71" s="245"/>
      <c r="IK71" s="263"/>
      <c r="IL71" s="249">
        <f>GY71*IL56</f>
        <v>7.0930000000000006E-4</v>
      </c>
      <c r="IM71" s="250">
        <f>HY71*IL56</f>
        <v>3.4046400000000004E-2</v>
      </c>
      <c r="IN71" s="249">
        <f>GY71*IN56</f>
        <v>2.8969999999999999E-4</v>
      </c>
      <c r="IO71" s="251">
        <f>HY71*IN56</f>
        <v>1.3905600000000001E-2</v>
      </c>
    </row>
    <row r="72" spans="1:249">
      <c r="A72" s="237" t="s">
        <v>104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8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244">
        <f t="shared" si="4"/>
        <v>0</v>
      </c>
      <c r="GZ72" s="244"/>
      <c r="HA72" s="244"/>
      <c r="HB72" s="244"/>
      <c r="HC72" s="244"/>
      <c r="HD72" s="244"/>
      <c r="HE72" s="244"/>
      <c r="HF72" s="244"/>
      <c r="HG72" s="244"/>
      <c r="HH72" s="244"/>
      <c r="HI72" s="244"/>
      <c r="HJ72" s="244"/>
      <c r="HK72" s="244"/>
      <c r="HL72" s="262">
        <v>50</v>
      </c>
      <c r="HM72" s="262"/>
      <c r="HN72" s="262"/>
      <c r="HO72" s="262"/>
      <c r="HP72" s="262"/>
      <c r="HQ72" s="262"/>
      <c r="HR72" s="262"/>
      <c r="HS72" s="262"/>
      <c r="HT72" s="262"/>
      <c r="HU72" s="262"/>
      <c r="HV72" s="262"/>
      <c r="HW72" s="262"/>
      <c r="HX72" s="262"/>
      <c r="HY72" s="245">
        <f t="shared" si="5"/>
        <v>0</v>
      </c>
      <c r="HZ72" s="245"/>
      <c r="IA72" s="245"/>
      <c r="IB72" s="245"/>
      <c r="IC72" s="245"/>
      <c r="ID72" s="245"/>
      <c r="IE72" s="245"/>
      <c r="IF72" s="245"/>
      <c r="IG72" s="245"/>
      <c r="IH72" s="245"/>
      <c r="II72" s="245"/>
      <c r="IJ72" s="245"/>
      <c r="IK72" s="263"/>
      <c r="IL72" s="249">
        <f>GY72*IL56</f>
        <v>0</v>
      </c>
      <c r="IM72" s="250">
        <f>HY72*IL56</f>
        <v>0</v>
      </c>
      <c r="IN72" s="249">
        <f>GY72*IN56</f>
        <v>0</v>
      </c>
      <c r="IO72" s="251">
        <f>HY72*IN56</f>
        <v>0</v>
      </c>
    </row>
    <row r="73" spans="1:249">
      <c r="A73" s="237" t="s">
        <v>106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8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244">
        <f t="shared" si="4"/>
        <v>0</v>
      </c>
      <c r="GZ73" s="244"/>
      <c r="HA73" s="244"/>
      <c r="HB73" s="244"/>
      <c r="HC73" s="244"/>
      <c r="HD73" s="244"/>
      <c r="HE73" s="244"/>
      <c r="HF73" s="244"/>
      <c r="HG73" s="244"/>
      <c r="HH73" s="244"/>
      <c r="HI73" s="244"/>
      <c r="HJ73" s="244"/>
      <c r="HK73" s="244"/>
      <c r="HL73" s="262">
        <v>0</v>
      </c>
      <c r="HM73" s="262"/>
      <c r="HN73" s="262"/>
      <c r="HO73" s="262"/>
      <c r="HP73" s="262"/>
      <c r="HQ73" s="262"/>
      <c r="HR73" s="262"/>
      <c r="HS73" s="262"/>
      <c r="HT73" s="262"/>
      <c r="HU73" s="262"/>
      <c r="HV73" s="262"/>
      <c r="HW73" s="262"/>
      <c r="HX73" s="262"/>
      <c r="HY73" s="245">
        <f t="shared" si="5"/>
        <v>0</v>
      </c>
      <c r="HZ73" s="245"/>
      <c r="IA73" s="245"/>
      <c r="IB73" s="245"/>
      <c r="IC73" s="245"/>
      <c r="ID73" s="245"/>
      <c r="IE73" s="245"/>
      <c r="IF73" s="245"/>
      <c r="IG73" s="245"/>
      <c r="IH73" s="245"/>
      <c r="II73" s="245"/>
      <c r="IJ73" s="245"/>
      <c r="IK73" s="263"/>
      <c r="IL73" s="249">
        <f>GY73*IL56</f>
        <v>0</v>
      </c>
      <c r="IM73" s="250">
        <f>HY73*IL56</f>
        <v>0</v>
      </c>
      <c r="IN73" s="249">
        <f>GY73*IN56</f>
        <v>0</v>
      </c>
      <c r="IO73" s="251">
        <f>HY73*IN56</f>
        <v>0</v>
      </c>
    </row>
    <row r="74" spans="1:249">
      <c r="A74" s="264" t="s">
        <v>159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244">
        <f t="shared" si="4"/>
        <v>0</v>
      </c>
      <c r="GZ74" s="244"/>
      <c r="HA74" s="244"/>
      <c r="HB74" s="244"/>
      <c r="HC74" s="244"/>
      <c r="HD74" s="244"/>
      <c r="HE74" s="244"/>
      <c r="HF74" s="244"/>
      <c r="HG74" s="244"/>
      <c r="HH74" s="244"/>
      <c r="HI74" s="244"/>
      <c r="HJ74" s="244"/>
      <c r="HK74" s="244"/>
      <c r="HL74" s="262">
        <v>100</v>
      </c>
      <c r="HM74" s="262"/>
      <c r="HN74" s="262"/>
      <c r="HO74" s="262"/>
      <c r="HP74" s="262"/>
      <c r="HQ74" s="262"/>
      <c r="HR74" s="262"/>
      <c r="HS74" s="262"/>
      <c r="HT74" s="262"/>
      <c r="HU74" s="262"/>
      <c r="HV74" s="262"/>
      <c r="HW74" s="262"/>
      <c r="HX74" s="262"/>
      <c r="HY74" s="245">
        <f t="shared" si="5"/>
        <v>0</v>
      </c>
      <c r="HZ74" s="245"/>
      <c r="IA74" s="245"/>
      <c r="IB74" s="245"/>
      <c r="IC74" s="245"/>
      <c r="ID74" s="245"/>
      <c r="IE74" s="245"/>
      <c r="IF74" s="245"/>
      <c r="IG74" s="245"/>
      <c r="IH74" s="245"/>
      <c r="II74" s="245"/>
      <c r="IJ74" s="245"/>
      <c r="IK74" s="263"/>
      <c r="IL74" s="249">
        <f>GY74*IL56</f>
        <v>0</v>
      </c>
      <c r="IM74" s="250">
        <f>HY74*IL56</f>
        <v>0</v>
      </c>
      <c r="IN74" s="249">
        <f>GY74*IN56</f>
        <v>0</v>
      </c>
      <c r="IO74" s="251">
        <f>HY74*IN56</f>
        <v>0</v>
      </c>
    </row>
    <row r="75" spans="1:249">
      <c r="A75" s="237" t="s">
        <v>160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8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244">
        <f t="shared" si="4"/>
        <v>0</v>
      </c>
      <c r="GZ75" s="244"/>
      <c r="HA75" s="244"/>
      <c r="HB75" s="244"/>
      <c r="HC75" s="244"/>
      <c r="HD75" s="244"/>
      <c r="HE75" s="244"/>
      <c r="HF75" s="244"/>
      <c r="HG75" s="244"/>
      <c r="HH75" s="244"/>
      <c r="HI75" s="244"/>
      <c r="HJ75" s="244"/>
      <c r="HK75" s="244"/>
      <c r="HL75" s="262">
        <v>60</v>
      </c>
      <c r="HM75" s="262"/>
      <c r="HN75" s="262"/>
      <c r="HO75" s="262"/>
      <c r="HP75" s="262"/>
      <c r="HQ75" s="262"/>
      <c r="HR75" s="262"/>
      <c r="HS75" s="262"/>
      <c r="HT75" s="262"/>
      <c r="HU75" s="262"/>
      <c r="HV75" s="262"/>
      <c r="HW75" s="262"/>
      <c r="HX75" s="262"/>
      <c r="HY75" s="245">
        <f t="shared" si="5"/>
        <v>0</v>
      </c>
      <c r="HZ75" s="245"/>
      <c r="IA75" s="245"/>
      <c r="IB75" s="245"/>
      <c r="IC75" s="245"/>
      <c r="ID75" s="245"/>
      <c r="IE75" s="245"/>
      <c r="IF75" s="245"/>
      <c r="IG75" s="245"/>
      <c r="IH75" s="245"/>
      <c r="II75" s="245"/>
      <c r="IJ75" s="245"/>
      <c r="IK75" s="263"/>
      <c r="IL75" s="249">
        <f>GY75*IL56</f>
        <v>0</v>
      </c>
      <c r="IM75" s="250">
        <f>HY75*IL56</f>
        <v>0</v>
      </c>
      <c r="IN75" s="249">
        <f>GY75*IN56</f>
        <v>0</v>
      </c>
      <c r="IO75" s="251">
        <f>HY75*IN56</f>
        <v>0</v>
      </c>
    </row>
    <row r="76" spans="1:249">
      <c r="A76" s="237" t="s">
        <v>161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8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244">
        <f t="shared" si="4"/>
        <v>0</v>
      </c>
      <c r="GZ76" s="244"/>
      <c r="HA76" s="244"/>
      <c r="HB76" s="244"/>
      <c r="HC76" s="244"/>
      <c r="HD76" s="244"/>
      <c r="HE76" s="244"/>
      <c r="HF76" s="244"/>
      <c r="HG76" s="244"/>
      <c r="HH76" s="244"/>
      <c r="HI76" s="244"/>
      <c r="HJ76" s="244"/>
      <c r="HK76" s="244"/>
      <c r="HL76" s="262">
        <v>200</v>
      </c>
      <c r="HM76" s="262"/>
      <c r="HN76" s="262"/>
      <c r="HO76" s="262"/>
      <c r="HP76" s="262"/>
      <c r="HQ76" s="262"/>
      <c r="HR76" s="262"/>
      <c r="HS76" s="262"/>
      <c r="HT76" s="262"/>
      <c r="HU76" s="262"/>
      <c r="HV76" s="262"/>
      <c r="HW76" s="262"/>
      <c r="HX76" s="262"/>
      <c r="HY76" s="245">
        <f t="shared" si="5"/>
        <v>0</v>
      </c>
      <c r="HZ76" s="245"/>
      <c r="IA76" s="245"/>
      <c r="IB76" s="245"/>
      <c r="IC76" s="245"/>
      <c r="ID76" s="245"/>
      <c r="IE76" s="245"/>
      <c r="IF76" s="245"/>
      <c r="IG76" s="245"/>
      <c r="IH76" s="245"/>
      <c r="II76" s="245"/>
      <c r="IJ76" s="245"/>
      <c r="IK76" s="263"/>
      <c r="IL76" s="249">
        <f>GY76*IL56</f>
        <v>0</v>
      </c>
      <c r="IM76" s="250">
        <f>HY76*IL56</f>
        <v>0</v>
      </c>
      <c r="IN76" s="249">
        <f>GY76*IN56</f>
        <v>0</v>
      </c>
      <c r="IO76" s="251">
        <f>HY76*IN56</f>
        <v>0</v>
      </c>
    </row>
    <row r="77" spans="1:249">
      <c r="A77" s="252" t="s">
        <v>128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3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244">
        <f t="shared" si="4"/>
        <v>0</v>
      </c>
      <c r="GZ77" s="244"/>
      <c r="HA77" s="244"/>
      <c r="HB77" s="244"/>
      <c r="HC77" s="244"/>
      <c r="HD77" s="244"/>
      <c r="HE77" s="244"/>
      <c r="HF77" s="244"/>
      <c r="HG77" s="244"/>
      <c r="HH77" s="244"/>
      <c r="HI77" s="244"/>
      <c r="HJ77" s="244"/>
      <c r="HK77" s="244"/>
      <c r="HL77" s="266">
        <v>200</v>
      </c>
      <c r="HM77" s="266"/>
      <c r="HN77" s="266"/>
      <c r="HO77" s="266"/>
      <c r="HP77" s="266"/>
      <c r="HQ77" s="266"/>
      <c r="HR77" s="266"/>
      <c r="HS77" s="266"/>
      <c r="HT77" s="266"/>
      <c r="HU77" s="266"/>
      <c r="HV77" s="266"/>
      <c r="HW77" s="266"/>
      <c r="HX77" s="266"/>
      <c r="HY77" s="245">
        <v>0</v>
      </c>
      <c r="HZ77" s="245"/>
      <c r="IA77" s="245"/>
      <c r="IB77" s="245"/>
      <c r="IC77" s="245"/>
      <c r="ID77" s="245"/>
      <c r="IE77" s="245"/>
      <c r="IF77" s="245"/>
      <c r="IG77" s="245"/>
      <c r="IH77" s="245"/>
      <c r="II77" s="245"/>
      <c r="IJ77" s="245"/>
      <c r="IK77" s="263"/>
      <c r="IL77" s="249">
        <f>GY77*IL56</f>
        <v>0</v>
      </c>
      <c r="IM77" s="250">
        <f>HY77*IL56</f>
        <v>0</v>
      </c>
      <c r="IN77" s="249">
        <f>GY77*IN56</f>
        <v>0</v>
      </c>
      <c r="IO77" s="251">
        <f>HY77*IN56</f>
        <v>0</v>
      </c>
    </row>
    <row r="78" spans="1:249">
      <c r="A78" s="237" t="s">
        <v>162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8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244">
        <f t="shared" si="4"/>
        <v>0</v>
      </c>
      <c r="GZ78" s="244"/>
      <c r="HA78" s="244"/>
      <c r="HB78" s="244"/>
      <c r="HC78" s="244"/>
      <c r="HD78" s="244"/>
      <c r="HE78" s="244"/>
      <c r="HF78" s="244"/>
      <c r="HG78" s="244"/>
      <c r="HH78" s="244"/>
      <c r="HI78" s="244"/>
      <c r="HJ78" s="244"/>
      <c r="HK78" s="244"/>
      <c r="HL78" s="262">
        <v>0</v>
      </c>
      <c r="HM78" s="262"/>
      <c r="HN78" s="262"/>
      <c r="HO78" s="262"/>
      <c r="HP78" s="262"/>
      <c r="HQ78" s="262"/>
      <c r="HR78" s="262"/>
      <c r="HS78" s="262"/>
      <c r="HT78" s="262"/>
      <c r="HU78" s="262"/>
      <c r="HV78" s="262"/>
      <c r="HW78" s="262"/>
      <c r="HX78" s="262"/>
      <c r="HY78" s="245">
        <f t="shared" si="5"/>
        <v>0</v>
      </c>
      <c r="HZ78" s="245"/>
      <c r="IA78" s="245"/>
      <c r="IB78" s="245"/>
      <c r="IC78" s="245"/>
      <c r="ID78" s="245"/>
      <c r="IE78" s="245"/>
      <c r="IF78" s="245"/>
      <c r="IG78" s="245"/>
      <c r="IH78" s="245"/>
      <c r="II78" s="245"/>
      <c r="IJ78" s="245"/>
      <c r="IK78" s="263"/>
      <c r="IL78" s="249">
        <f>GY78*IL56</f>
        <v>0</v>
      </c>
      <c r="IM78" s="250">
        <f>HY78*IL56</f>
        <v>0</v>
      </c>
      <c r="IN78" s="249">
        <f>GY78*IN56</f>
        <v>0</v>
      </c>
      <c r="IO78" s="251">
        <f>HY78*IN56</f>
        <v>0</v>
      </c>
    </row>
    <row r="79" spans="1:249">
      <c r="A79" s="237" t="s">
        <v>163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8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>
        <v>0.24</v>
      </c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244">
        <f t="shared" si="4"/>
        <v>0.24</v>
      </c>
      <c r="GZ79" s="244"/>
      <c r="HA79" s="244"/>
      <c r="HB79" s="244"/>
      <c r="HC79" s="244"/>
      <c r="HD79" s="244"/>
      <c r="HE79" s="244"/>
      <c r="HF79" s="244"/>
      <c r="HG79" s="244"/>
      <c r="HH79" s="244"/>
      <c r="HI79" s="244"/>
      <c r="HJ79" s="244"/>
      <c r="HK79" s="244"/>
      <c r="HL79" s="262">
        <v>105</v>
      </c>
      <c r="HM79" s="262"/>
      <c r="HN79" s="262"/>
      <c r="HO79" s="262"/>
      <c r="HP79" s="262"/>
      <c r="HQ79" s="262"/>
      <c r="HR79" s="262"/>
      <c r="HS79" s="262"/>
      <c r="HT79" s="262"/>
      <c r="HU79" s="262"/>
      <c r="HV79" s="262"/>
      <c r="HW79" s="262"/>
      <c r="HX79" s="262"/>
      <c r="HY79" s="245">
        <f t="shared" si="5"/>
        <v>25.2</v>
      </c>
      <c r="HZ79" s="245"/>
      <c r="IA79" s="245"/>
      <c r="IB79" s="245"/>
      <c r="IC79" s="245"/>
      <c r="ID79" s="245"/>
      <c r="IE79" s="245"/>
      <c r="IF79" s="245"/>
      <c r="IG79" s="245"/>
      <c r="IH79" s="245"/>
      <c r="II79" s="245"/>
      <c r="IJ79" s="245"/>
      <c r="IK79" s="263"/>
      <c r="IL79" s="249">
        <f>GY79*IL56</f>
        <v>0.17023199999999999</v>
      </c>
      <c r="IM79" s="250">
        <f>HY79*IL56</f>
        <v>17.874359999999999</v>
      </c>
      <c r="IN79" s="249">
        <f>GY79*IN56</f>
        <v>6.9528000000000006E-2</v>
      </c>
      <c r="IO79" s="251">
        <f>HY79*IN56</f>
        <v>7.30044</v>
      </c>
    </row>
    <row r="80" spans="1:249">
      <c r="A80" s="237" t="s">
        <v>164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8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244">
        <f t="shared" si="4"/>
        <v>0</v>
      </c>
      <c r="GZ80" s="244"/>
      <c r="HA80" s="244"/>
      <c r="HB80" s="244"/>
      <c r="HC80" s="244"/>
      <c r="HD80" s="244"/>
      <c r="HE80" s="244"/>
      <c r="HF80" s="244"/>
      <c r="HG80" s="244"/>
      <c r="HH80" s="244"/>
      <c r="HI80" s="244"/>
      <c r="HJ80" s="244"/>
      <c r="HK80" s="244"/>
      <c r="HL80" s="262">
        <v>400</v>
      </c>
      <c r="HM80" s="262"/>
      <c r="HN80" s="262"/>
      <c r="HO80" s="262"/>
      <c r="HP80" s="262"/>
      <c r="HQ80" s="262"/>
      <c r="HR80" s="262"/>
      <c r="HS80" s="262"/>
      <c r="HT80" s="262"/>
      <c r="HU80" s="262"/>
      <c r="HV80" s="262"/>
      <c r="HW80" s="262"/>
      <c r="HX80" s="262"/>
      <c r="HY80" s="245">
        <f t="shared" si="5"/>
        <v>0</v>
      </c>
      <c r="HZ80" s="245"/>
      <c r="IA80" s="245"/>
      <c r="IB80" s="245"/>
      <c r="IC80" s="245"/>
      <c r="ID80" s="245"/>
      <c r="IE80" s="245"/>
      <c r="IF80" s="245"/>
      <c r="IG80" s="245"/>
      <c r="IH80" s="245"/>
      <c r="II80" s="245"/>
      <c r="IJ80" s="245"/>
      <c r="IK80" s="263"/>
      <c r="IL80" s="249">
        <f>GY80*IL56</f>
        <v>0</v>
      </c>
      <c r="IM80" s="250">
        <f>HY80*IL56</f>
        <v>0</v>
      </c>
      <c r="IN80" s="249">
        <f>GY80*IN56</f>
        <v>0</v>
      </c>
      <c r="IO80" s="251">
        <f>HY80*IN56</f>
        <v>0</v>
      </c>
    </row>
    <row r="81" spans="1:249">
      <c r="A81" s="237" t="s">
        <v>165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8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244">
        <f t="shared" si="4"/>
        <v>0</v>
      </c>
      <c r="GZ81" s="244"/>
      <c r="HA81" s="244"/>
      <c r="HB81" s="244"/>
      <c r="HC81" s="244"/>
      <c r="HD81" s="244"/>
      <c r="HE81" s="244"/>
      <c r="HF81" s="244"/>
      <c r="HG81" s="244"/>
      <c r="HH81" s="244"/>
      <c r="HI81" s="244"/>
      <c r="HJ81" s="244"/>
      <c r="HK81" s="244"/>
      <c r="HL81" s="262">
        <v>0</v>
      </c>
      <c r="HM81" s="262"/>
      <c r="HN81" s="262"/>
      <c r="HO81" s="262"/>
      <c r="HP81" s="262"/>
      <c r="HQ81" s="262"/>
      <c r="HR81" s="262"/>
      <c r="HS81" s="262"/>
      <c r="HT81" s="262"/>
      <c r="HU81" s="262"/>
      <c r="HV81" s="262"/>
      <c r="HW81" s="262"/>
      <c r="HX81" s="262"/>
      <c r="HY81" s="245">
        <f t="shared" si="5"/>
        <v>0</v>
      </c>
      <c r="HZ81" s="245"/>
      <c r="IA81" s="245"/>
      <c r="IB81" s="245"/>
      <c r="IC81" s="245"/>
      <c r="ID81" s="245"/>
      <c r="IE81" s="245"/>
      <c r="IF81" s="245"/>
      <c r="IG81" s="245"/>
      <c r="IH81" s="245"/>
      <c r="II81" s="245"/>
      <c r="IJ81" s="245"/>
      <c r="IK81" s="263"/>
      <c r="IL81" s="249">
        <f>GY81*IL56</f>
        <v>0</v>
      </c>
      <c r="IM81" s="250">
        <f>HY81*IL56</f>
        <v>0</v>
      </c>
      <c r="IN81" s="249">
        <f>GY81*IN56</f>
        <v>0</v>
      </c>
      <c r="IO81" s="251">
        <f>HY81*IN56</f>
        <v>0</v>
      </c>
    </row>
    <row r="82" spans="1:249">
      <c r="A82" s="264" t="s">
        <v>166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>
        <v>0.8</v>
      </c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244">
        <f t="shared" si="4"/>
        <v>0.8</v>
      </c>
      <c r="GZ82" s="244"/>
      <c r="HA82" s="244"/>
      <c r="HB82" s="244"/>
      <c r="HC82" s="244"/>
      <c r="HD82" s="244"/>
      <c r="HE82" s="244"/>
      <c r="HF82" s="244"/>
      <c r="HG82" s="244"/>
      <c r="HH82" s="244"/>
      <c r="HI82" s="244"/>
      <c r="HJ82" s="244"/>
      <c r="HK82" s="244"/>
      <c r="HL82" s="262">
        <v>62.5</v>
      </c>
      <c r="HM82" s="262"/>
      <c r="HN82" s="262"/>
      <c r="HO82" s="262"/>
      <c r="HP82" s="262"/>
      <c r="HQ82" s="262"/>
      <c r="HR82" s="262"/>
      <c r="HS82" s="262"/>
      <c r="HT82" s="262"/>
      <c r="HU82" s="262"/>
      <c r="HV82" s="262"/>
      <c r="HW82" s="262"/>
      <c r="HX82" s="262"/>
      <c r="HY82" s="245">
        <f t="shared" si="5"/>
        <v>50</v>
      </c>
      <c r="HZ82" s="245"/>
      <c r="IA82" s="245"/>
      <c r="IB82" s="245"/>
      <c r="IC82" s="245"/>
      <c r="ID82" s="245"/>
      <c r="IE82" s="245"/>
      <c r="IF82" s="245"/>
      <c r="IG82" s="245"/>
      <c r="IH82" s="245"/>
      <c r="II82" s="245"/>
      <c r="IJ82" s="245"/>
      <c r="IK82" s="263"/>
      <c r="IL82" s="249">
        <f>GY82*IL56</f>
        <v>0.56744000000000006</v>
      </c>
      <c r="IM82" s="250">
        <f>HY82*IL56</f>
        <v>35.465000000000003</v>
      </c>
      <c r="IN82" s="249">
        <f>GY82*IN56</f>
        <v>0.23176000000000002</v>
      </c>
      <c r="IO82" s="251">
        <f>HY82*IN56</f>
        <v>14.485000000000001</v>
      </c>
    </row>
    <row r="83" spans="1:249">
      <c r="A83" s="237" t="s">
        <v>167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8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244">
        <f t="shared" si="4"/>
        <v>0</v>
      </c>
      <c r="GZ83" s="244"/>
      <c r="HA83" s="244"/>
      <c r="HB83" s="244"/>
      <c r="HC83" s="244"/>
      <c r="HD83" s="244"/>
      <c r="HE83" s="244"/>
      <c r="HF83" s="244"/>
      <c r="HG83" s="244"/>
      <c r="HH83" s="244"/>
      <c r="HI83" s="244"/>
      <c r="HJ83" s="244"/>
      <c r="HK83" s="244"/>
      <c r="HL83" s="262">
        <v>0</v>
      </c>
      <c r="HM83" s="262"/>
      <c r="HN83" s="262"/>
      <c r="HO83" s="262"/>
      <c r="HP83" s="262"/>
      <c r="HQ83" s="262"/>
      <c r="HR83" s="262"/>
      <c r="HS83" s="262"/>
      <c r="HT83" s="262"/>
      <c r="HU83" s="262"/>
      <c r="HV83" s="262"/>
      <c r="HW83" s="262"/>
      <c r="HX83" s="262"/>
      <c r="HY83" s="245">
        <f t="shared" si="5"/>
        <v>0</v>
      </c>
      <c r="HZ83" s="245"/>
      <c r="IA83" s="245"/>
      <c r="IB83" s="245"/>
      <c r="IC83" s="245"/>
      <c r="ID83" s="245"/>
      <c r="IE83" s="245"/>
      <c r="IF83" s="245"/>
      <c r="IG83" s="245"/>
      <c r="IH83" s="245"/>
      <c r="II83" s="245"/>
      <c r="IJ83" s="245"/>
      <c r="IK83" s="263"/>
      <c r="IL83" s="249">
        <f>GY83*IL56</f>
        <v>0</v>
      </c>
      <c r="IM83" s="250">
        <f>HY83*IL56</f>
        <v>0</v>
      </c>
      <c r="IN83" s="249">
        <f>GY83*IN56</f>
        <v>0</v>
      </c>
      <c r="IO83" s="251">
        <f>HY83*IN56</f>
        <v>0</v>
      </c>
    </row>
    <row r="84" spans="1:249">
      <c r="A84" s="237" t="s">
        <v>168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8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244">
        <f t="shared" si="4"/>
        <v>0</v>
      </c>
      <c r="GZ84" s="244"/>
      <c r="HA84" s="244"/>
      <c r="HB84" s="244"/>
      <c r="HC84" s="244"/>
      <c r="HD84" s="244"/>
      <c r="HE84" s="244"/>
      <c r="HF84" s="244"/>
      <c r="HG84" s="244"/>
      <c r="HH84" s="244"/>
      <c r="HI84" s="244"/>
      <c r="HJ84" s="244"/>
      <c r="HK84" s="244"/>
      <c r="HL84" s="262">
        <v>0</v>
      </c>
      <c r="HM84" s="262"/>
      <c r="HN84" s="262"/>
      <c r="HO84" s="262"/>
      <c r="HP84" s="262"/>
      <c r="HQ84" s="262"/>
      <c r="HR84" s="262"/>
      <c r="HS84" s="262"/>
      <c r="HT84" s="262"/>
      <c r="HU84" s="262"/>
      <c r="HV84" s="262"/>
      <c r="HW84" s="262"/>
      <c r="HX84" s="262"/>
      <c r="HY84" s="245">
        <f t="shared" si="5"/>
        <v>0</v>
      </c>
      <c r="HZ84" s="245"/>
      <c r="IA84" s="245"/>
      <c r="IB84" s="245"/>
      <c r="IC84" s="245"/>
      <c r="ID84" s="245"/>
      <c r="IE84" s="245"/>
      <c r="IF84" s="245"/>
      <c r="IG84" s="245"/>
      <c r="IH84" s="245"/>
      <c r="II84" s="245"/>
      <c r="IJ84" s="245"/>
      <c r="IK84" s="263"/>
      <c r="IL84" s="249">
        <f>GY84*IL56</f>
        <v>0</v>
      </c>
      <c r="IM84" s="250">
        <f>HY84*IL56</f>
        <v>0</v>
      </c>
      <c r="IN84" s="249">
        <f>GY84*IN56</f>
        <v>0</v>
      </c>
      <c r="IO84" s="251">
        <f>HY84*IN56</f>
        <v>0</v>
      </c>
    </row>
    <row r="85" spans="1:249">
      <c r="A85" s="237" t="s">
        <v>169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8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3"/>
      <c r="AZ85" s="134"/>
      <c r="BA85" s="134"/>
      <c r="BB85" s="134"/>
      <c r="BC85" s="134"/>
      <c r="BD85" s="135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244">
        <f t="shared" si="4"/>
        <v>0</v>
      </c>
      <c r="GZ85" s="244"/>
      <c r="HA85" s="244"/>
      <c r="HB85" s="244"/>
      <c r="HC85" s="244"/>
      <c r="HD85" s="244"/>
      <c r="HE85" s="244"/>
      <c r="HF85" s="244"/>
      <c r="HG85" s="244"/>
      <c r="HH85" s="244"/>
      <c r="HI85" s="244"/>
      <c r="HJ85" s="244"/>
      <c r="HK85" s="244"/>
      <c r="HL85" s="262">
        <v>0</v>
      </c>
      <c r="HM85" s="262"/>
      <c r="HN85" s="262"/>
      <c r="HO85" s="262"/>
      <c r="HP85" s="262"/>
      <c r="HQ85" s="262"/>
      <c r="HR85" s="262"/>
      <c r="HS85" s="262"/>
      <c r="HT85" s="262"/>
      <c r="HU85" s="262"/>
      <c r="HV85" s="262"/>
      <c r="HW85" s="262"/>
      <c r="HX85" s="262"/>
      <c r="HY85" s="245">
        <f t="shared" si="5"/>
        <v>0</v>
      </c>
      <c r="HZ85" s="245"/>
      <c r="IA85" s="245"/>
      <c r="IB85" s="245"/>
      <c r="IC85" s="245"/>
      <c r="ID85" s="245"/>
      <c r="IE85" s="245"/>
      <c r="IF85" s="245"/>
      <c r="IG85" s="245"/>
      <c r="IH85" s="245"/>
      <c r="II85" s="245"/>
      <c r="IJ85" s="245"/>
      <c r="IK85" s="263"/>
      <c r="IL85" s="249">
        <f>GY85*IL56</f>
        <v>0</v>
      </c>
      <c r="IM85" s="250">
        <f>HY85*IL56</f>
        <v>0</v>
      </c>
      <c r="IN85" s="249">
        <f>GY85*IN56</f>
        <v>0</v>
      </c>
      <c r="IO85" s="251">
        <f>HY85*IN56</f>
        <v>0</v>
      </c>
    </row>
    <row r="86" spans="1:249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8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244">
        <f t="shared" si="4"/>
        <v>0</v>
      </c>
      <c r="GZ86" s="244"/>
      <c r="HA86" s="244"/>
      <c r="HB86" s="244"/>
      <c r="HC86" s="244"/>
      <c r="HD86" s="244"/>
      <c r="HE86" s="244"/>
      <c r="HF86" s="244"/>
      <c r="HG86" s="244"/>
      <c r="HH86" s="244"/>
      <c r="HI86" s="244"/>
      <c r="HJ86" s="244"/>
      <c r="HK86" s="244"/>
      <c r="HL86" s="262">
        <v>0</v>
      </c>
      <c r="HM86" s="262"/>
      <c r="HN86" s="262"/>
      <c r="HO86" s="262"/>
      <c r="HP86" s="262"/>
      <c r="HQ86" s="262"/>
      <c r="HR86" s="262"/>
      <c r="HS86" s="262"/>
      <c r="HT86" s="262"/>
      <c r="HU86" s="262"/>
      <c r="HV86" s="262"/>
      <c r="HW86" s="262"/>
      <c r="HX86" s="262"/>
      <c r="HY86" s="245">
        <f t="shared" si="5"/>
        <v>0</v>
      </c>
      <c r="HZ86" s="245"/>
      <c r="IA86" s="245"/>
      <c r="IB86" s="245"/>
      <c r="IC86" s="245"/>
      <c r="ID86" s="245"/>
      <c r="IE86" s="245"/>
      <c r="IF86" s="245"/>
      <c r="IG86" s="245"/>
      <c r="IH86" s="245"/>
      <c r="II86" s="245"/>
      <c r="IJ86" s="245"/>
      <c r="IK86" s="263"/>
      <c r="IL86" s="249">
        <f>GY86*IL56</f>
        <v>0</v>
      </c>
      <c r="IM86" s="250">
        <f>HY86*IL56</f>
        <v>0</v>
      </c>
      <c r="IN86" s="249">
        <f>GY86*IN56</f>
        <v>0</v>
      </c>
      <c r="IO86" s="251">
        <f>HY86*IN56</f>
        <v>0</v>
      </c>
    </row>
    <row r="87" spans="1:249">
      <c r="A87" s="237" t="s">
        <v>170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8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244">
        <f t="shared" si="4"/>
        <v>0</v>
      </c>
      <c r="GZ87" s="244"/>
      <c r="HA87" s="244"/>
      <c r="HB87" s="244"/>
      <c r="HC87" s="244"/>
      <c r="HD87" s="244"/>
      <c r="HE87" s="244"/>
      <c r="HF87" s="244"/>
      <c r="HG87" s="244"/>
      <c r="HH87" s="244"/>
      <c r="HI87" s="244"/>
      <c r="HJ87" s="244"/>
      <c r="HK87" s="244"/>
      <c r="HL87" s="262">
        <v>414.2</v>
      </c>
      <c r="HM87" s="262"/>
      <c r="HN87" s="262"/>
      <c r="HO87" s="262"/>
      <c r="HP87" s="262"/>
      <c r="HQ87" s="262"/>
      <c r="HR87" s="262"/>
      <c r="HS87" s="262"/>
      <c r="HT87" s="262"/>
      <c r="HU87" s="262"/>
      <c r="HV87" s="262"/>
      <c r="HW87" s="262"/>
      <c r="HX87" s="262"/>
      <c r="HY87" s="245">
        <v>0</v>
      </c>
      <c r="HZ87" s="245"/>
      <c r="IA87" s="245"/>
      <c r="IB87" s="245"/>
      <c r="IC87" s="245"/>
      <c r="ID87" s="245"/>
      <c r="IE87" s="245"/>
      <c r="IF87" s="245"/>
      <c r="IG87" s="245"/>
      <c r="IH87" s="245"/>
      <c r="II87" s="245"/>
      <c r="IJ87" s="245"/>
      <c r="IK87" s="263"/>
      <c r="IL87" s="249">
        <f>GY87*IL56</f>
        <v>0</v>
      </c>
      <c r="IM87" s="250">
        <f>HY87*IL56</f>
        <v>0</v>
      </c>
      <c r="IN87" s="249">
        <f>GY87*IN56</f>
        <v>0</v>
      </c>
      <c r="IO87" s="251">
        <f>HY87*IN56</f>
        <v>0</v>
      </c>
    </row>
    <row r="88" spans="1:249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244">
        <f t="shared" si="4"/>
        <v>0</v>
      </c>
      <c r="GZ88" s="244"/>
      <c r="HA88" s="244"/>
      <c r="HB88" s="244"/>
      <c r="HC88" s="244"/>
      <c r="HD88" s="244"/>
      <c r="HE88" s="244"/>
      <c r="HF88" s="244"/>
      <c r="HG88" s="244"/>
      <c r="HH88" s="244"/>
      <c r="HI88" s="244"/>
      <c r="HJ88" s="244"/>
      <c r="HK88" s="244"/>
      <c r="HL88" s="262">
        <v>0</v>
      </c>
      <c r="HM88" s="262"/>
      <c r="HN88" s="262"/>
      <c r="HO88" s="262"/>
      <c r="HP88" s="262"/>
      <c r="HQ88" s="262"/>
      <c r="HR88" s="262"/>
      <c r="HS88" s="262"/>
      <c r="HT88" s="262"/>
      <c r="HU88" s="262"/>
      <c r="HV88" s="262"/>
      <c r="HW88" s="262"/>
      <c r="HX88" s="262"/>
      <c r="HY88" s="245">
        <f t="shared" ref="HY88" si="6">GY88*HL88</f>
        <v>0</v>
      </c>
      <c r="HZ88" s="245"/>
      <c r="IA88" s="245"/>
      <c r="IB88" s="245"/>
      <c r="IC88" s="245"/>
      <c r="ID88" s="245"/>
      <c r="IE88" s="245"/>
      <c r="IF88" s="245"/>
      <c r="IG88" s="245"/>
      <c r="IH88" s="245"/>
      <c r="II88" s="245"/>
      <c r="IJ88" s="245"/>
      <c r="IK88" s="263"/>
      <c r="IL88" s="249">
        <f>GY88*IL56</f>
        <v>0</v>
      </c>
      <c r="IM88" s="250">
        <f>HY88*IL56</f>
        <v>0</v>
      </c>
      <c r="IN88" s="249">
        <f>GY88*IN56</f>
        <v>0</v>
      </c>
      <c r="IO88" s="251">
        <f>HY88*IN56</f>
        <v>0</v>
      </c>
    </row>
    <row r="89" spans="1:249">
      <c r="A89" s="267" t="s">
        <v>171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8"/>
      <c r="U89" s="269"/>
      <c r="V89" s="270"/>
      <c r="W89" s="270"/>
      <c r="X89" s="270"/>
      <c r="Y89" s="270"/>
      <c r="Z89" s="271"/>
      <c r="AA89" s="272" t="s">
        <v>60</v>
      </c>
      <c r="AB89" s="273"/>
      <c r="AC89" s="273"/>
      <c r="AD89" s="273"/>
      <c r="AE89" s="273"/>
      <c r="AF89" s="274"/>
      <c r="AG89" s="275"/>
      <c r="AH89" s="276"/>
      <c r="AI89" s="276"/>
      <c r="AJ89" s="276"/>
      <c r="AK89" s="276"/>
      <c r="AL89" s="277"/>
      <c r="AM89" s="275"/>
      <c r="AN89" s="276"/>
      <c r="AO89" s="276"/>
      <c r="AP89" s="276"/>
      <c r="AQ89" s="276"/>
      <c r="AR89" s="277"/>
      <c r="AS89" s="275"/>
      <c r="AT89" s="276"/>
      <c r="AU89" s="276"/>
      <c r="AV89" s="276"/>
      <c r="AW89" s="276"/>
      <c r="AX89" s="277"/>
      <c r="AY89" s="275"/>
      <c r="AZ89" s="276"/>
      <c r="BA89" s="276"/>
      <c r="BB89" s="276"/>
      <c r="BC89" s="276"/>
      <c r="BD89" s="277"/>
      <c r="BE89" s="275"/>
      <c r="BF89" s="276"/>
      <c r="BG89" s="276"/>
      <c r="BH89" s="276"/>
      <c r="BI89" s="276"/>
      <c r="BJ89" s="277"/>
      <c r="BK89" s="275"/>
      <c r="BL89" s="276"/>
      <c r="BM89" s="276"/>
      <c r="BN89" s="276"/>
      <c r="BO89" s="276"/>
      <c r="BP89" s="277"/>
      <c r="BQ89" s="275"/>
      <c r="BR89" s="276"/>
      <c r="BS89" s="276"/>
      <c r="BT89" s="276"/>
      <c r="BU89" s="276"/>
      <c r="BV89" s="277"/>
      <c r="BW89" s="275"/>
      <c r="BX89" s="276"/>
      <c r="BY89" s="276"/>
      <c r="BZ89" s="276"/>
      <c r="CA89" s="276"/>
      <c r="CB89" s="277"/>
      <c r="CC89" s="275"/>
      <c r="CD89" s="276"/>
      <c r="CE89" s="276"/>
      <c r="CF89" s="276"/>
      <c r="CG89" s="276"/>
      <c r="CH89" s="277"/>
      <c r="CI89" s="275"/>
      <c r="CJ89" s="276"/>
      <c r="CK89" s="276"/>
      <c r="CL89" s="276"/>
      <c r="CM89" s="276"/>
      <c r="CN89" s="277"/>
      <c r="CO89" s="275"/>
      <c r="CP89" s="276"/>
      <c r="CQ89" s="276"/>
      <c r="CR89" s="276"/>
      <c r="CS89" s="276"/>
      <c r="CT89" s="277"/>
      <c r="CU89" s="275"/>
      <c r="CV89" s="276"/>
      <c r="CW89" s="276"/>
      <c r="CX89" s="276"/>
      <c r="CY89" s="276"/>
      <c r="CZ89" s="277"/>
      <c r="DA89" s="275"/>
      <c r="DB89" s="276"/>
      <c r="DC89" s="276"/>
      <c r="DD89" s="276"/>
      <c r="DE89" s="276"/>
      <c r="DF89" s="277"/>
      <c r="DG89" s="275"/>
      <c r="DH89" s="276"/>
      <c r="DI89" s="276"/>
      <c r="DJ89" s="276"/>
      <c r="DK89" s="276"/>
      <c r="DL89" s="277"/>
      <c r="DM89" s="275"/>
      <c r="DN89" s="276"/>
      <c r="DO89" s="276"/>
      <c r="DP89" s="276"/>
      <c r="DQ89" s="276"/>
      <c r="DR89" s="277"/>
      <c r="DS89" s="275"/>
      <c r="DT89" s="276"/>
      <c r="DU89" s="276"/>
      <c r="DV89" s="276"/>
      <c r="DW89" s="276"/>
      <c r="DX89" s="277"/>
      <c r="DY89" s="275"/>
      <c r="DZ89" s="276"/>
      <c r="EA89" s="276"/>
      <c r="EB89" s="276"/>
      <c r="EC89" s="276"/>
      <c r="ED89" s="277"/>
      <c r="EE89" s="275"/>
      <c r="EF89" s="276"/>
      <c r="EG89" s="276"/>
      <c r="EH89" s="276"/>
      <c r="EI89" s="276"/>
      <c r="EJ89" s="277"/>
      <c r="EK89" s="275"/>
      <c r="EL89" s="276"/>
      <c r="EM89" s="276"/>
      <c r="EN89" s="276"/>
      <c r="EO89" s="276"/>
      <c r="EP89" s="277"/>
      <c r="EQ89" s="275"/>
      <c r="ER89" s="276"/>
      <c r="ES89" s="276"/>
      <c r="ET89" s="276"/>
      <c r="EU89" s="276"/>
      <c r="EV89" s="277"/>
      <c r="EW89" s="275"/>
      <c r="EX89" s="276"/>
      <c r="EY89" s="276"/>
      <c r="EZ89" s="276"/>
      <c r="FA89" s="276"/>
      <c r="FB89" s="277"/>
      <c r="FC89" s="275"/>
      <c r="FD89" s="276"/>
      <c r="FE89" s="276"/>
      <c r="FF89" s="276"/>
      <c r="FG89" s="276"/>
      <c r="FH89" s="277"/>
      <c r="FI89" s="275"/>
      <c r="FJ89" s="276"/>
      <c r="FK89" s="276"/>
      <c r="FL89" s="276"/>
      <c r="FM89" s="276"/>
      <c r="FN89" s="277"/>
      <c r="FO89" s="275"/>
      <c r="FP89" s="276"/>
      <c r="FQ89" s="276"/>
      <c r="FR89" s="276"/>
      <c r="FS89" s="276"/>
      <c r="FT89" s="277"/>
      <c r="FU89" s="275"/>
      <c r="FV89" s="276"/>
      <c r="FW89" s="276"/>
      <c r="FX89" s="276"/>
      <c r="FY89" s="277"/>
      <c r="FZ89" s="275"/>
      <c r="GA89" s="276"/>
      <c r="GB89" s="276"/>
      <c r="GC89" s="276"/>
      <c r="GD89" s="277"/>
      <c r="GE89" s="275"/>
      <c r="GF89" s="276"/>
      <c r="GG89" s="276"/>
      <c r="GH89" s="276"/>
      <c r="GI89" s="277"/>
      <c r="GJ89" s="275"/>
      <c r="GK89" s="276"/>
      <c r="GL89" s="276"/>
      <c r="GM89" s="276"/>
      <c r="GN89" s="277"/>
      <c r="GO89" s="275"/>
      <c r="GP89" s="276"/>
      <c r="GQ89" s="276"/>
      <c r="GR89" s="276"/>
      <c r="GS89" s="277"/>
      <c r="GT89" s="275"/>
      <c r="GU89" s="276"/>
      <c r="GV89" s="276"/>
      <c r="GW89" s="276"/>
      <c r="GX89" s="277"/>
      <c r="GY89" s="278">
        <f t="shared" si="4"/>
        <v>0</v>
      </c>
      <c r="GZ89" s="278"/>
      <c r="HA89" s="278"/>
      <c r="HB89" s="278"/>
      <c r="HC89" s="278"/>
      <c r="HD89" s="278"/>
      <c r="HE89" s="278"/>
      <c r="HF89" s="278"/>
      <c r="HG89" s="278"/>
      <c r="HH89" s="278"/>
      <c r="HI89" s="278"/>
      <c r="HJ89" s="278"/>
      <c r="HK89" s="278"/>
      <c r="HL89" s="279">
        <v>20</v>
      </c>
      <c r="HM89" s="279"/>
      <c r="HN89" s="279"/>
      <c r="HO89" s="279"/>
      <c r="HP89" s="279"/>
      <c r="HQ89" s="279"/>
      <c r="HR89" s="279"/>
      <c r="HS89" s="279"/>
      <c r="HT89" s="279"/>
      <c r="HU89" s="279"/>
      <c r="HV89" s="279"/>
      <c r="HW89" s="279"/>
      <c r="HX89" s="279"/>
      <c r="HY89" s="245">
        <f>HL89*GY89</f>
        <v>0</v>
      </c>
      <c r="HZ89" s="245"/>
      <c r="IA89" s="245"/>
      <c r="IB89" s="245"/>
      <c r="IC89" s="245"/>
      <c r="ID89" s="245"/>
      <c r="IE89" s="245"/>
      <c r="IF89" s="245"/>
      <c r="IG89" s="245"/>
      <c r="IH89" s="245"/>
      <c r="II89" s="245"/>
      <c r="IJ89" s="245"/>
      <c r="IK89" s="263"/>
      <c r="IL89" s="249">
        <f>GY89*IL56</f>
        <v>0</v>
      </c>
      <c r="IM89" s="250">
        <f>HY89*IL56</f>
        <v>0</v>
      </c>
      <c r="IN89" s="249">
        <f>GY89*IN56</f>
        <v>0</v>
      </c>
      <c r="IO89" s="251">
        <f>HY89*IN56</f>
        <v>0</v>
      </c>
    </row>
    <row r="90" spans="1:249" ht="15.75">
      <c r="A90" s="184" t="s">
        <v>172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5"/>
      <c r="U90" s="61"/>
      <c r="V90" s="62"/>
      <c r="W90" s="62"/>
      <c r="X90" s="62"/>
      <c r="Y90" s="62"/>
      <c r="Z90" s="63"/>
      <c r="AA90" s="64"/>
      <c r="AB90" s="65"/>
      <c r="AC90" s="65"/>
      <c r="AD90" s="65"/>
      <c r="AE90" s="65"/>
      <c r="AF90" s="66"/>
      <c r="AG90" s="136"/>
      <c r="AH90" s="137"/>
      <c r="AI90" s="137"/>
      <c r="AJ90" s="137"/>
      <c r="AK90" s="137"/>
      <c r="AL90" s="138"/>
      <c r="AM90" s="136"/>
      <c r="AN90" s="137"/>
      <c r="AO90" s="137"/>
      <c r="AP90" s="137"/>
      <c r="AQ90" s="137"/>
      <c r="AR90" s="138"/>
      <c r="AS90" s="136"/>
      <c r="AT90" s="137"/>
      <c r="AU90" s="137"/>
      <c r="AV90" s="137"/>
      <c r="AW90" s="137"/>
      <c r="AX90" s="138"/>
      <c r="AY90" s="136"/>
      <c r="AZ90" s="137"/>
      <c r="BA90" s="137"/>
      <c r="BB90" s="137"/>
      <c r="BC90" s="137"/>
      <c r="BD90" s="138"/>
      <c r="BE90" s="136"/>
      <c r="BF90" s="137"/>
      <c r="BG90" s="137"/>
      <c r="BH90" s="137"/>
      <c r="BI90" s="137"/>
      <c r="BJ90" s="138"/>
      <c r="BK90" s="136"/>
      <c r="BL90" s="137"/>
      <c r="BM90" s="137"/>
      <c r="BN90" s="137"/>
      <c r="BO90" s="137"/>
      <c r="BP90" s="138"/>
      <c r="BQ90" s="136"/>
      <c r="BR90" s="137"/>
      <c r="BS90" s="137"/>
      <c r="BT90" s="137"/>
      <c r="BU90" s="137"/>
      <c r="BV90" s="138"/>
      <c r="BW90" s="136"/>
      <c r="BX90" s="137"/>
      <c r="BY90" s="137"/>
      <c r="BZ90" s="137"/>
      <c r="CA90" s="137"/>
      <c r="CB90" s="138"/>
      <c r="CC90" s="136"/>
      <c r="CD90" s="137"/>
      <c r="CE90" s="137"/>
      <c r="CF90" s="137"/>
      <c r="CG90" s="137"/>
      <c r="CH90" s="138"/>
      <c r="CI90" s="136"/>
      <c r="CJ90" s="137"/>
      <c r="CK90" s="137"/>
      <c r="CL90" s="137"/>
      <c r="CM90" s="137"/>
      <c r="CN90" s="138"/>
      <c r="CO90" s="136"/>
      <c r="CP90" s="137"/>
      <c r="CQ90" s="137"/>
      <c r="CR90" s="137"/>
      <c r="CS90" s="137"/>
      <c r="CT90" s="138"/>
      <c r="CU90" s="136"/>
      <c r="CV90" s="137"/>
      <c r="CW90" s="137"/>
      <c r="CX90" s="137"/>
      <c r="CY90" s="137"/>
      <c r="CZ90" s="138"/>
      <c r="DA90" s="136"/>
      <c r="DB90" s="137"/>
      <c r="DC90" s="137"/>
      <c r="DD90" s="137"/>
      <c r="DE90" s="137"/>
      <c r="DF90" s="138"/>
      <c r="DG90" s="136"/>
      <c r="DH90" s="137"/>
      <c r="DI90" s="137"/>
      <c r="DJ90" s="137"/>
      <c r="DK90" s="137"/>
      <c r="DL90" s="138"/>
      <c r="DM90" s="136"/>
      <c r="DN90" s="137"/>
      <c r="DO90" s="137"/>
      <c r="DP90" s="137"/>
      <c r="DQ90" s="137"/>
      <c r="DR90" s="138"/>
      <c r="DS90" s="136"/>
      <c r="DT90" s="137"/>
      <c r="DU90" s="137"/>
      <c r="DV90" s="137"/>
      <c r="DW90" s="137"/>
      <c r="DX90" s="138"/>
      <c r="DY90" s="136"/>
      <c r="DZ90" s="137"/>
      <c r="EA90" s="137"/>
      <c r="EB90" s="137"/>
      <c r="EC90" s="137"/>
      <c r="ED90" s="138"/>
      <c r="EE90" s="136"/>
      <c r="EF90" s="137"/>
      <c r="EG90" s="137"/>
      <c r="EH90" s="137"/>
      <c r="EI90" s="137"/>
      <c r="EJ90" s="138"/>
      <c r="EK90" s="136"/>
      <c r="EL90" s="137"/>
      <c r="EM90" s="137"/>
      <c r="EN90" s="137"/>
      <c r="EO90" s="137"/>
      <c r="EP90" s="138"/>
      <c r="EQ90" s="136"/>
      <c r="ER90" s="137"/>
      <c r="ES90" s="137"/>
      <c r="ET90" s="137"/>
      <c r="EU90" s="137"/>
      <c r="EV90" s="138"/>
      <c r="EW90" s="136"/>
      <c r="EX90" s="137"/>
      <c r="EY90" s="137"/>
      <c r="EZ90" s="137"/>
      <c r="FA90" s="137"/>
      <c r="FB90" s="138"/>
      <c r="FC90" s="136"/>
      <c r="FD90" s="137"/>
      <c r="FE90" s="137"/>
      <c r="FF90" s="137"/>
      <c r="FG90" s="137"/>
      <c r="FH90" s="138"/>
      <c r="FI90" s="136"/>
      <c r="FJ90" s="137"/>
      <c r="FK90" s="137"/>
      <c r="FL90" s="137"/>
      <c r="FM90" s="137"/>
      <c r="FN90" s="138"/>
      <c r="FO90" s="136"/>
      <c r="FP90" s="137"/>
      <c r="FQ90" s="137"/>
      <c r="FR90" s="137"/>
      <c r="FS90" s="137"/>
      <c r="FT90" s="138"/>
      <c r="FU90" s="136"/>
      <c r="FV90" s="137"/>
      <c r="FW90" s="137"/>
      <c r="FX90" s="137"/>
      <c r="FY90" s="138"/>
      <c r="FZ90" s="136"/>
      <c r="GA90" s="137"/>
      <c r="GB90" s="137"/>
      <c r="GC90" s="137"/>
      <c r="GD90" s="138"/>
      <c r="GE90" s="136"/>
      <c r="GF90" s="137"/>
      <c r="GG90" s="137"/>
      <c r="GH90" s="137"/>
      <c r="GI90" s="138"/>
      <c r="GJ90" s="136"/>
      <c r="GK90" s="137"/>
      <c r="GL90" s="137"/>
      <c r="GM90" s="137"/>
      <c r="GN90" s="138"/>
      <c r="GO90" s="136"/>
      <c r="GP90" s="137"/>
      <c r="GQ90" s="137"/>
      <c r="GR90" s="137"/>
      <c r="GS90" s="138"/>
      <c r="GT90" s="136"/>
      <c r="GU90" s="137"/>
      <c r="GV90" s="137"/>
      <c r="GW90" s="137"/>
      <c r="GX90" s="138"/>
      <c r="GY90" s="244">
        <f t="shared" ref="GY90" si="7">SUM(GY59:GY89)+GY48</f>
        <v>3.6459999999999999</v>
      </c>
      <c r="GZ90" s="244"/>
      <c r="HA90" s="244"/>
      <c r="HB90" s="244"/>
      <c r="HC90" s="244"/>
      <c r="HD90" s="244"/>
      <c r="HE90" s="244"/>
      <c r="HF90" s="244"/>
      <c r="HG90" s="244"/>
      <c r="HH90" s="244"/>
      <c r="HI90" s="244"/>
      <c r="HJ90" s="244"/>
      <c r="HK90" s="280"/>
      <c r="HL90" s="245"/>
      <c r="HM90" s="245"/>
      <c r="HN90" s="245"/>
      <c r="HO90" s="245"/>
      <c r="HP90" s="245"/>
      <c r="HQ90" s="245"/>
      <c r="HR90" s="245"/>
      <c r="HS90" s="245"/>
      <c r="HT90" s="245"/>
      <c r="HU90" s="245"/>
      <c r="HV90" s="245"/>
      <c r="HW90" s="245"/>
      <c r="HX90" s="263"/>
      <c r="HY90" s="187">
        <f>SUM(HY59:HY89)+HY48</f>
        <v>605.63800000000003</v>
      </c>
      <c r="HZ90" s="187"/>
      <c r="IA90" s="187"/>
      <c r="IB90" s="187"/>
      <c r="IC90" s="187"/>
      <c r="ID90" s="187"/>
      <c r="IE90" s="187"/>
      <c r="IF90" s="187"/>
      <c r="IG90" s="187"/>
      <c r="IH90" s="187"/>
      <c r="II90" s="187"/>
      <c r="IJ90" s="187"/>
      <c r="IK90" s="188"/>
      <c r="IL90" s="281">
        <f>(SUM(IL59:IL89))+IL48</f>
        <v>2.5860815121777998</v>
      </c>
      <c r="IM90" s="282">
        <f t="shared" ref="IM90:IO90" si="8">(SUM(IM59:IM89))+IM48</f>
        <v>429.57485361125805</v>
      </c>
      <c r="IN90" s="281">
        <f t="shared" si="8"/>
        <v>0.88243975960540011</v>
      </c>
      <c r="IO90" s="282">
        <f t="shared" si="8"/>
        <v>175.45634583789399</v>
      </c>
    </row>
    <row r="91" spans="1:24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>
      <c r="A92" s="4" t="s">
        <v>114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 t="s">
        <v>115</v>
      </c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4"/>
      <c r="EM92" s="4"/>
      <c r="EN92" s="4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  <c r="FB92" s="209"/>
      <c r="FC92" s="209"/>
      <c r="FD92" s="209"/>
      <c r="FE92" s="209"/>
      <c r="FF92" s="209"/>
      <c r="FG92" s="209"/>
      <c r="FH92" s="209"/>
      <c r="FI92" s="209"/>
      <c r="FJ92" s="209"/>
      <c r="FK92" s="209"/>
      <c r="FL92" s="209"/>
      <c r="FM92" s="209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pans="1:24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8" t="s">
        <v>3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9"/>
      <c r="AA93" s="186"/>
      <c r="AB93" s="186"/>
      <c r="AC93" s="8" t="s">
        <v>4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8" t="s">
        <v>3</v>
      </c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9"/>
      <c r="EM93" s="186"/>
      <c r="EN93" s="186"/>
      <c r="EO93" s="8" t="s">
        <v>4</v>
      </c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 t="s">
        <v>116</v>
      </c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4"/>
      <c r="EM95" s="4"/>
      <c r="EN95" s="4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  <c r="FB95" s="209"/>
      <c r="FC95" s="209"/>
      <c r="FD95" s="209"/>
      <c r="FE95" s="209"/>
      <c r="FF95" s="209"/>
      <c r="FG95" s="209"/>
      <c r="FH95" s="209"/>
      <c r="FI95" s="209"/>
      <c r="FJ95" s="209"/>
      <c r="FK95" s="209"/>
      <c r="FL95" s="209"/>
      <c r="FM95" s="209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:24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  <c r="AH96" s="186"/>
      <c r="AI96" s="186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8" t="s">
        <v>3</v>
      </c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9"/>
      <c r="EM96" s="186"/>
      <c r="EN96" s="186"/>
      <c r="EO96" s="8" t="s">
        <v>4</v>
      </c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spans="1:24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</row>
  </sheetData>
  <mergeCells count="2213">
    <mergeCell ref="S95:AF95"/>
    <mergeCell ref="AJ95:BH95"/>
    <mergeCell ref="DX95:EK95"/>
    <mergeCell ref="EO95:FM95"/>
    <mergeCell ref="S96:AF96"/>
    <mergeCell ref="AJ96:BH96"/>
    <mergeCell ref="DX96:EK96"/>
    <mergeCell ref="EO96:FM96"/>
    <mergeCell ref="L92:Y92"/>
    <mergeCell ref="AC92:BA92"/>
    <mergeCell ref="DX92:EK92"/>
    <mergeCell ref="EO92:FM92"/>
    <mergeCell ref="L93:Y93"/>
    <mergeCell ref="AC93:BA93"/>
    <mergeCell ref="DX93:EK93"/>
    <mergeCell ref="EO93:FM93"/>
    <mergeCell ref="GJ90:GN90"/>
    <mergeCell ref="GO90:GS90"/>
    <mergeCell ref="GT90:GX90"/>
    <mergeCell ref="GY90:HK90"/>
    <mergeCell ref="HL90:HX90"/>
    <mergeCell ref="HY90:IK90"/>
    <mergeCell ref="FC90:FH90"/>
    <mergeCell ref="FI90:FN90"/>
    <mergeCell ref="FO90:FT90"/>
    <mergeCell ref="FU90:FY90"/>
    <mergeCell ref="FZ90:GD90"/>
    <mergeCell ref="GE90:GI90"/>
    <mergeCell ref="DS90:DX90"/>
    <mergeCell ref="DY90:ED90"/>
    <mergeCell ref="EE90:EJ90"/>
    <mergeCell ref="EK90:EP90"/>
    <mergeCell ref="EQ90:EV90"/>
    <mergeCell ref="EW90:FB90"/>
    <mergeCell ref="CI90:CN90"/>
    <mergeCell ref="CO90:CT90"/>
    <mergeCell ref="CU90:CZ90"/>
    <mergeCell ref="DA90:DF90"/>
    <mergeCell ref="DG90:DL90"/>
    <mergeCell ref="DM90:DR90"/>
    <mergeCell ref="AY90:BD90"/>
    <mergeCell ref="BE90:BJ90"/>
    <mergeCell ref="BK90:BP90"/>
    <mergeCell ref="BQ90:BV90"/>
    <mergeCell ref="BW90:CB90"/>
    <mergeCell ref="CC90:CH90"/>
    <mergeCell ref="A90:T90"/>
    <mergeCell ref="U90:Z90"/>
    <mergeCell ref="AA90:AF90"/>
    <mergeCell ref="AG90:AL90"/>
    <mergeCell ref="AM90:AR90"/>
    <mergeCell ref="AS90:AX90"/>
    <mergeCell ref="GJ89:GN89"/>
    <mergeCell ref="GO89:GS89"/>
    <mergeCell ref="GT89:GX89"/>
    <mergeCell ref="GY89:HK89"/>
    <mergeCell ref="HL89:HX89"/>
    <mergeCell ref="HY89:IK89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GT58:GX58"/>
    <mergeCell ref="GY58:HK58"/>
    <mergeCell ref="HL58:HX58"/>
    <mergeCell ref="HY58:IK58"/>
    <mergeCell ref="A59:T59"/>
    <mergeCell ref="U59:Z59"/>
    <mergeCell ref="AA59:AF59"/>
    <mergeCell ref="AG59:AL59"/>
    <mergeCell ref="AM59:AR59"/>
    <mergeCell ref="AS59:AX59"/>
    <mergeCell ref="FO58:FT58"/>
    <mergeCell ref="FU58:FY58"/>
    <mergeCell ref="FZ58:GD58"/>
    <mergeCell ref="GE58:GI58"/>
    <mergeCell ref="GJ58:GN58"/>
    <mergeCell ref="GO58:GS58"/>
    <mergeCell ref="EE58:EJ58"/>
    <mergeCell ref="EK58:EP58"/>
    <mergeCell ref="EQ58:EV58"/>
    <mergeCell ref="EW58:FB58"/>
    <mergeCell ref="FC58:FH58"/>
    <mergeCell ref="FI58:FN58"/>
    <mergeCell ref="CU58:CZ58"/>
    <mergeCell ref="DA58:DF58"/>
    <mergeCell ref="DG58:DL58"/>
    <mergeCell ref="DM58:DR58"/>
    <mergeCell ref="DS58:DX58"/>
    <mergeCell ref="DY58:ED58"/>
    <mergeCell ref="BK58:BP58"/>
    <mergeCell ref="BQ58:BV58"/>
    <mergeCell ref="BW58:CB58"/>
    <mergeCell ref="CC58:CH58"/>
    <mergeCell ref="CI58:CN58"/>
    <mergeCell ref="CO58:CT58"/>
    <mergeCell ref="IL55:IM55"/>
    <mergeCell ref="IN55:IO55"/>
    <mergeCell ref="A58:T58"/>
    <mergeCell ref="U58:Z58"/>
    <mergeCell ref="AA58:AF58"/>
    <mergeCell ref="AG58:AL58"/>
    <mergeCell ref="AM58:AR58"/>
    <mergeCell ref="AS58:AX58"/>
    <mergeCell ref="AY58:BD58"/>
    <mergeCell ref="BE58:BJ58"/>
    <mergeCell ref="GJ55:GN57"/>
    <mergeCell ref="GO55:GS57"/>
    <mergeCell ref="GT55:GX57"/>
    <mergeCell ref="GY55:HK57"/>
    <mergeCell ref="HL55:HX57"/>
    <mergeCell ref="HY55:IK57"/>
    <mergeCell ref="FC55:FH57"/>
    <mergeCell ref="FI55:FN57"/>
    <mergeCell ref="FO55:FT57"/>
    <mergeCell ref="FU55:FY57"/>
    <mergeCell ref="FZ55:GD57"/>
    <mergeCell ref="GE55:GI57"/>
    <mergeCell ref="DS55:DX57"/>
    <mergeCell ref="DY55:ED57"/>
    <mergeCell ref="EE55:EJ57"/>
    <mergeCell ref="EK55:EP57"/>
    <mergeCell ref="EQ55:EV57"/>
    <mergeCell ref="EW55:FB57"/>
    <mergeCell ref="CI55:CN57"/>
    <mergeCell ref="CO55:CT57"/>
    <mergeCell ref="CU55:CZ57"/>
    <mergeCell ref="DA55:DF57"/>
    <mergeCell ref="DG55:DL57"/>
    <mergeCell ref="DM55:DR57"/>
    <mergeCell ref="IL54:IM54"/>
    <mergeCell ref="IN54:IO54"/>
    <mergeCell ref="AG55:AL57"/>
    <mergeCell ref="AM55:AR57"/>
    <mergeCell ref="AS55:AX57"/>
    <mergeCell ref="AY55:BD57"/>
    <mergeCell ref="BE55:BJ57"/>
    <mergeCell ref="BK55:BP57"/>
    <mergeCell ref="BQ55:BV57"/>
    <mergeCell ref="BW55:CB57"/>
    <mergeCell ref="IL52:IO53"/>
    <mergeCell ref="A53:T57"/>
    <mergeCell ref="U53:Z57"/>
    <mergeCell ref="AG53:CB54"/>
    <mergeCell ref="CC53:ED54"/>
    <mergeCell ref="EE53:FB54"/>
    <mergeCell ref="FC53:GD54"/>
    <mergeCell ref="GE53:GX53"/>
    <mergeCell ref="GY53:IK53"/>
    <mergeCell ref="GE54:GX54"/>
    <mergeCell ref="GY48:HK48"/>
    <mergeCell ref="HL48:HX48"/>
    <mergeCell ref="HY48:IK48"/>
    <mergeCell ref="A52:Z52"/>
    <mergeCell ref="AA52:AF57"/>
    <mergeCell ref="AG52:DL52"/>
    <mergeCell ref="DM52:GX52"/>
    <mergeCell ref="GY52:IK52"/>
    <mergeCell ref="GY54:IK54"/>
    <mergeCell ref="CC55:CH57"/>
    <mergeCell ref="GJ47:GN47"/>
    <mergeCell ref="GO47:GS47"/>
    <mergeCell ref="GT47:GX47"/>
    <mergeCell ref="GY47:HK47"/>
    <mergeCell ref="HL47:HX47"/>
    <mergeCell ref="HY47:IK47"/>
    <mergeCell ref="FC47:FH47"/>
    <mergeCell ref="FI47:FN47"/>
    <mergeCell ref="FO47:FT47"/>
    <mergeCell ref="FU47:FY47"/>
    <mergeCell ref="FZ47:GD47"/>
    <mergeCell ref="GE47:GI47"/>
    <mergeCell ref="DS47:DX47"/>
    <mergeCell ref="DY47:ED47"/>
    <mergeCell ref="EE47:EJ47"/>
    <mergeCell ref="EK47:EP47"/>
    <mergeCell ref="EQ47:EV47"/>
    <mergeCell ref="EW47:FB47"/>
    <mergeCell ref="CI47:CN47"/>
    <mergeCell ref="CO47:CT47"/>
    <mergeCell ref="CU47:CZ47"/>
    <mergeCell ref="DA47:DF47"/>
    <mergeCell ref="DG47:DL47"/>
    <mergeCell ref="DM47:DR47"/>
    <mergeCell ref="AY47:BD47"/>
    <mergeCell ref="BE47:BJ47"/>
    <mergeCell ref="BK47:BP47"/>
    <mergeCell ref="BQ47:BV47"/>
    <mergeCell ref="BW47:CB47"/>
    <mergeCell ref="CC47:CH47"/>
    <mergeCell ref="A47:T47"/>
    <mergeCell ref="U47:Z47"/>
    <mergeCell ref="AA47:AF47"/>
    <mergeCell ref="AG47:AL47"/>
    <mergeCell ref="AM47:AR47"/>
    <mergeCell ref="AS47:AX47"/>
    <mergeCell ref="GJ46:GN46"/>
    <mergeCell ref="GO46:GS46"/>
    <mergeCell ref="GT46:GX46"/>
    <mergeCell ref="GY46:HK46"/>
    <mergeCell ref="HL46:HX46"/>
    <mergeCell ref="HY46:IK46"/>
    <mergeCell ref="FC46:FH46"/>
    <mergeCell ref="FI46:FN46"/>
    <mergeCell ref="FO46:FT46"/>
    <mergeCell ref="FU46:FY46"/>
    <mergeCell ref="FZ46:GD46"/>
    <mergeCell ref="GE46:GI46"/>
    <mergeCell ref="DS46:DX46"/>
    <mergeCell ref="DY46:ED46"/>
    <mergeCell ref="EE46:EJ46"/>
    <mergeCell ref="EK46:EP46"/>
    <mergeCell ref="EQ46:EV46"/>
    <mergeCell ref="EW46:FB46"/>
    <mergeCell ref="CI46:CN46"/>
    <mergeCell ref="CO46:CT46"/>
    <mergeCell ref="CU46:CZ46"/>
    <mergeCell ref="DA46:DF46"/>
    <mergeCell ref="DG46:DL46"/>
    <mergeCell ref="DM46:DR46"/>
    <mergeCell ref="AY46:BD46"/>
    <mergeCell ref="BE46:BJ46"/>
    <mergeCell ref="BK46:BP46"/>
    <mergeCell ref="BQ46:BV46"/>
    <mergeCell ref="BW46:CB46"/>
    <mergeCell ref="CC46:CH46"/>
    <mergeCell ref="A46:T46"/>
    <mergeCell ref="U46:Z46"/>
    <mergeCell ref="AA46:AF46"/>
    <mergeCell ref="AG46:AL46"/>
    <mergeCell ref="AM46:AR46"/>
    <mergeCell ref="AS46:AX46"/>
    <mergeCell ref="GJ45:GN45"/>
    <mergeCell ref="GO45:GS45"/>
    <mergeCell ref="GT45:GX45"/>
    <mergeCell ref="GY45:HK45"/>
    <mergeCell ref="HL45:HX45"/>
    <mergeCell ref="HY45:IK45"/>
    <mergeCell ref="FC45:FH45"/>
    <mergeCell ref="FI45:FN45"/>
    <mergeCell ref="FO45:FT45"/>
    <mergeCell ref="FU45:FY45"/>
    <mergeCell ref="FZ45:GD45"/>
    <mergeCell ref="GE45:GI45"/>
    <mergeCell ref="DS45:DX45"/>
    <mergeCell ref="DY45:ED45"/>
    <mergeCell ref="EE45:EJ45"/>
    <mergeCell ref="EK45:EP45"/>
    <mergeCell ref="EQ45:EV45"/>
    <mergeCell ref="EW45:FB45"/>
    <mergeCell ref="CI45:CN45"/>
    <mergeCell ref="CO45:CT45"/>
    <mergeCell ref="CU45:CZ45"/>
    <mergeCell ref="DA45:DF45"/>
    <mergeCell ref="DG45:DL45"/>
    <mergeCell ref="DM45:DR45"/>
    <mergeCell ref="AY45:BD45"/>
    <mergeCell ref="BE45:BJ45"/>
    <mergeCell ref="BK45:BP45"/>
    <mergeCell ref="BQ45:BV45"/>
    <mergeCell ref="BW45:CB45"/>
    <mergeCell ref="CC45:CH45"/>
    <mergeCell ref="A45:T45"/>
    <mergeCell ref="U45:Z45"/>
    <mergeCell ref="AA45:AF45"/>
    <mergeCell ref="AG45:AL45"/>
    <mergeCell ref="AM45:AR45"/>
    <mergeCell ref="AS45:AX45"/>
    <mergeCell ref="GJ44:GN44"/>
    <mergeCell ref="GO44:GS44"/>
    <mergeCell ref="GT44:GX44"/>
    <mergeCell ref="GY44:HK44"/>
    <mergeCell ref="HL44:HX44"/>
    <mergeCell ref="HY44:IK44"/>
    <mergeCell ref="FC44:FH44"/>
    <mergeCell ref="FI44:FN44"/>
    <mergeCell ref="FO44:FT44"/>
    <mergeCell ref="FU44:FY44"/>
    <mergeCell ref="FZ44:GD44"/>
    <mergeCell ref="GE44:GI44"/>
    <mergeCell ref="DS44:DX44"/>
    <mergeCell ref="DY44:ED44"/>
    <mergeCell ref="EE44:EJ44"/>
    <mergeCell ref="EK44:EP44"/>
    <mergeCell ref="EQ44:EV44"/>
    <mergeCell ref="EW44:FB44"/>
    <mergeCell ref="CI44:CN44"/>
    <mergeCell ref="CO44:CT44"/>
    <mergeCell ref="CU44:CZ44"/>
    <mergeCell ref="DA44:DF44"/>
    <mergeCell ref="DG44:DL44"/>
    <mergeCell ref="DM44:DR44"/>
    <mergeCell ref="AY44:BD44"/>
    <mergeCell ref="BE44:BJ44"/>
    <mergeCell ref="BK44:BP44"/>
    <mergeCell ref="BQ44:BV44"/>
    <mergeCell ref="BW44:CB44"/>
    <mergeCell ref="CC44:CH44"/>
    <mergeCell ref="A44:T44"/>
    <mergeCell ref="U44:Z44"/>
    <mergeCell ref="AA44:AF44"/>
    <mergeCell ref="AG44:AL44"/>
    <mergeCell ref="AM44:AR44"/>
    <mergeCell ref="AS44:AX44"/>
    <mergeCell ref="GJ43:GN43"/>
    <mergeCell ref="GO43:GS43"/>
    <mergeCell ref="GT43:GX43"/>
    <mergeCell ref="GY43:HK43"/>
    <mergeCell ref="HL43:HX43"/>
    <mergeCell ref="HY43:IK43"/>
    <mergeCell ref="FC43:FH43"/>
    <mergeCell ref="FI43:FN43"/>
    <mergeCell ref="FO43:FT43"/>
    <mergeCell ref="FU43:FY43"/>
    <mergeCell ref="FZ43:GD43"/>
    <mergeCell ref="GE43:GI43"/>
    <mergeCell ref="DS43:DX43"/>
    <mergeCell ref="DY43:ED43"/>
    <mergeCell ref="EE43:EJ43"/>
    <mergeCell ref="EK43:EP43"/>
    <mergeCell ref="EQ43:EV43"/>
    <mergeCell ref="EW43:FB43"/>
    <mergeCell ref="CI43:CN43"/>
    <mergeCell ref="CO43:CT43"/>
    <mergeCell ref="CU43:CZ43"/>
    <mergeCell ref="DA43:DF43"/>
    <mergeCell ref="DG43:DL43"/>
    <mergeCell ref="DM43:DR43"/>
    <mergeCell ref="AY43:BD43"/>
    <mergeCell ref="BE43:BJ43"/>
    <mergeCell ref="BK43:BP43"/>
    <mergeCell ref="BQ43:BV43"/>
    <mergeCell ref="BW43:CB43"/>
    <mergeCell ref="CC43:CH43"/>
    <mergeCell ref="A43:T43"/>
    <mergeCell ref="U43:Z43"/>
    <mergeCell ref="AA43:AF43"/>
    <mergeCell ref="AG43:AL43"/>
    <mergeCell ref="AM43:AR43"/>
    <mergeCell ref="AS43:AX43"/>
    <mergeCell ref="GJ42:GN42"/>
    <mergeCell ref="GO42:GS42"/>
    <mergeCell ref="GT42:GX42"/>
    <mergeCell ref="GY42:HK42"/>
    <mergeCell ref="HL42:HX42"/>
    <mergeCell ref="HY42:IK42"/>
    <mergeCell ref="FC42:FH42"/>
    <mergeCell ref="FI42:FN42"/>
    <mergeCell ref="FO42:FT42"/>
    <mergeCell ref="FU42:FY42"/>
    <mergeCell ref="FZ42:GD42"/>
    <mergeCell ref="GE42:GI42"/>
    <mergeCell ref="DS42:DX42"/>
    <mergeCell ref="DY42:ED42"/>
    <mergeCell ref="EE42:EJ42"/>
    <mergeCell ref="EK42:EP42"/>
    <mergeCell ref="EQ42:EV42"/>
    <mergeCell ref="EW42:FB42"/>
    <mergeCell ref="CI42:CN42"/>
    <mergeCell ref="CO42:CT42"/>
    <mergeCell ref="CU42:CZ42"/>
    <mergeCell ref="DA42:DF42"/>
    <mergeCell ref="DG42:DL42"/>
    <mergeCell ref="DM42:DR42"/>
    <mergeCell ref="AY42:BD42"/>
    <mergeCell ref="BE42:BJ42"/>
    <mergeCell ref="BK42:BP42"/>
    <mergeCell ref="BQ42:BV42"/>
    <mergeCell ref="BW42:CB42"/>
    <mergeCell ref="CC42:CH42"/>
    <mergeCell ref="A42:T42"/>
    <mergeCell ref="U42:Z42"/>
    <mergeCell ref="AA42:AF42"/>
    <mergeCell ref="AG42:AL42"/>
    <mergeCell ref="AM42:AR42"/>
    <mergeCell ref="AS42:AX42"/>
    <mergeCell ref="GJ41:GN41"/>
    <mergeCell ref="GO41:GS41"/>
    <mergeCell ref="GT41:GX41"/>
    <mergeCell ref="GY41:HK41"/>
    <mergeCell ref="HL41:HX41"/>
    <mergeCell ref="HY41:IK41"/>
    <mergeCell ref="FC41:FH41"/>
    <mergeCell ref="FI41:FN41"/>
    <mergeCell ref="FO41:FT41"/>
    <mergeCell ref="FU41:FY41"/>
    <mergeCell ref="FZ41:GD41"/>
    <mergeCell ref="GE41:GI41"/>
    <mergeCell ref="DS41:DX41"/>
    <mergeCell ref="DY41:ED41"/>
    <mergeCell ref="EE41:EJ41"/>
    <mergeCell ref="EK41:EP41"/>
    <mergeCell ref="EQ41:EV41"/>
    <mergeCell ref="EW41:FB41"/>
    <mergeCell ref="CI41:CN41"/>
    <mergeCell ref="CO41:CT41"/>
    <mergeCell ref="CU41:CZ41"/>
    <mergeCell ref="DA41:DF41"/>
    <mergeCell ref="DG41:DL41"/>
    <mergeCell ref="DM41:DR41"/>
    <mergeCell ref="AY41:BD41"/>
    <mergeCell ref="BE41:BJ41"/>
    <mergeCell ref="BK41:BP41"/>
    <mergeCell ref="BQ41:BV41"/>
    <mergeCell ref="BW41:CB41"/>
    <mergeCell ref="CC41:CH41"/>
    <mergeCell ref="A41:T41"/>
    <mergeCell ref="U41:Z41"/>
    <mergeCell ref="AA41:AF41"/>
    <mergeCell ref="AG41:AL41"/>
    <mergeCell ref="AM41:AR41"/>
    <mergeCell ref="AS41:AX41"/>
    <mergeCell ref="GJ40:GN40"/>
    <mergeCell ref="GO40:GS40"/>
    <mergeCell ref="GT40:GX40"/>
    <mergeCell ref="GY40:HK40"/>
    <mergeCell ref="HL40:HX40"/>
    <mergeCell ref="HY40:IK40"/>
    <mergeCell ref="FC40:FH40"/>
    <mergeCell ref="FI40:FN40"/>
    <mergeCell ref="FO40:FT40"/>
    <mergeCell ref="FU40:FY40"/>
    <mergeCell ref="FZ40:GD40"/>
    <mergeCell ref="GE40:GI40"/>
    <mergeCell ref="DS40:DX40"/>
    <mergeCell ref="DY40:ED40"/>
    <mergeCell ref="EE40:EJ40"/>
    <mergeCell ref="EK40:EP40"/>
    <mergeCell ref="EQ40:EV40"/>
    <mergeCell ref="EW40:FB40"/>
    <mergeCell ref="CI40:CN40"/>
    <mergeCell ref="CO40:CT40"/>
    <mergeCell ref="CU40:CZ40"/>
    <mergeCell ref="DA40:DF40"/>
    <mergeCell ref="DG40:DL40"/>
    <mergeCell ref="DM40:DR40"/>
    <mergeCell ref="AY40:BD40"/>
    <mergeCell ref="BE40:BJ40"/>
    <mergeCell ref="BK40:BP40"/>
    <mergeCell ref="BQ40:BV40"/>
    <mergeCell ref="BW40:CB40"/>
    <mergeCell ref="CC40:CH40"/>
    <mergeCell ref="A40:T40"/>
    <mergeCell ref="U40:Z40"/>
    <mergeCell ref="AA40:AF40"/>
    <mergeCell ref="AG40:AL40"/>
    <mergeCell ref="AM40:AR40"/>
    <mergeCell ref="AS40:AX40"/>
    <mergeCell ref="GJ39:GN39"/>
    <mergeCell ref="GO39:GS39"/>
    <mergeCell ref="GT39:GX39"/>
    <mergeCell ref="GY39:HK39"/>
    <mergeCell ref="HL39:HX39"/>
    <mergeCell ref="HY39:IK39"/>
    <mergeCell ref="FC39:FH39"/>
    <mergeCell ref="FI39:FN39"/>
    <mergeCell ref="FO39:FT39"/>
    <mergeCell ref="FU39:FY39"/>
    <mergeCell ref="FZ39:GD39"/>
    <mergeCell ref="GE39:GI39"/>
    <mergeCell ref="DS39:DX39"/>
    <mergeCell ref="DY39:ED39"/>
    <mergeCell ref="EE39:EJ39"/>
    <mergeCell ref="EK39:EP39"/>
    <mergeCell ref="EQ39:EV39"/>
    <mergeCell ref="EW39:FB39"/>
    <mergeCell ref="CI39:CN39"/>
    <mergeCell ref="CO39:CT39"/>
    <mergeCell ref="CU39:CZ39"/>
    <mergeCell ref="DA39:DF39"/>
    <mergeCell ref="DG39:DL39"/>
    <mergeCell ref="DM39:DR39"/>
    <mergeCell ref="AY39:BD39"/>
    <mergeCell ref="BE39:BJ39"/>
    <mergeCell ref="BK39:BP39"/>
    <mergeCell ref="BQ39:BV39"/>
    <mergeCell ref="BW39:CB39"/>
    <mergeCell ref="CC39:CH39"/>
    <mergeCell ref="A39:T39"/>
    <mergeCell ref="U39:Z39"/>
    <mergeCell ref="AA39:AF39"/>
    <mergeCell ref="AG39:AL39"/>
    <mergeCell ref="AM39:AR39"/>
    <mergeCell ref="AS39:AX39"/>
    <mergeCell ref="GJ38:GN38"/>
    <mergeCell ref="GO38:GS38"/>
    <mergeCell ref="GT38:GX38"/>
    <mergeCell ref="GY38:HK38"/>
    <mergeCell ref="HL38:HX38"/>
    <mergeCell ref="HY38:IK38"/>
    <mergeCell ref="FC38:FH38"/>
    <mergeCell ref="FI38:FN38"/>
    <mergeCell ref="FO38:FT38"/>
    <mergeCell ref="FU38:FY38"/>
    <mergeCell ref="FZ38:GD38"/>
    <mergeCell ref="GE38:GI38"/>
    <mergeCell ref="DS38:DX38"/>
    <mergeCell ref="DY38:ED38"/>
    <mergeCell ref="EE38:EJ38"/>
    <mergeCell ref="EK38:EP38"/>
    <mergeCell ref="EQ38:EV38"/>
    <mergeCell ref="EW38:FB38"/>
    <mergeCell ref="CI38:CN38"/>
    <mergeCell ref="CO38:CT38"/>
    <mergeCell ref="CU38:CZ38"/>
    <mergeCell ref="DA38:DF38"/>
    <mergeCell ref="DG38:DL38"/>
    <mergeCell ref="DM38:DR38"/>
    <mergeCell ref="AY38:BD38"/>
    <mergeCell ref="BE38:BJ38"/>
    <mergeCell ref="BK38:BP38"/>
    <mergeCell ref="BQ38:BV38"/>
    <mergeCell ref="BW38:CB38"/>
    <mergeCell ref="CC38:CH38"/>
    <mergeCell ref="A38:T38"/>
    <mergeCell ref="U38:Z38"/>
    <mergeCell ref="AA38:AF38"/>
    <mergeCell ref="AG38:AL38"/>
    <mergeCell ref="AM38:AR38"/>
    <mergeCell ref="AS38:AX38"/>
    <mergeCell ref="GJ37:GN37"/>
    <mergeCell ref="GO37:GS37"/>
    <mergeCell ref="GT37:GX37"/>
    <mergeCell ref="GY37:HK37"/>
    <mergeCell ref="HL37:HX37"/>
    <mergeCell ref="HY37:IK37"/>
    <mergeCell ref="FC37:FH37"/>
    <mergeCell ref="FI37:FN37"/>
    <mergeCell ref="FO37:FT37"/>
    <mergeCell ref="FU37:FY37"/>
    <mergeCell ref="FZ37:GD37"/>
    <mergeCell ref="GE37:GI37"/>
    <mergeCell ref="DS37:DX37"/>
    <mergeCell ref="DY37:ED37"/>
    <mergeCell ref="EE37:EJ37"/>
    <mergeCell ref="EK37:EP37"/>
    <mergeCell ref="EQ37:EV37"/>
    <mergeCell ref="EW37:FB37"/>
    <mergeCell ref="CI37:CN37"/>
    <mergeCell ref="CO37:CT37"/>
    <mergeCell ref="CU37:CZ37"/>
    <mergeCell ref="DA37:DF37"/>
    <mergeCell ref="DG37:DL37"/>
    <mergeCell ref="DM37:DR37"/>
    <mergeCell ref="AY37:BD37"/>
    <mergeCell ref="BE37:BJ37"/>
    <mergeCell ref="BK37:BP37"/>
    <mergeCell ref="BQ37:BV37"/>
    <mergeCell ref="BW37:CB37"/>
    <mergeCell ref="CC37:CH37"/>
    <mergeCell ref="A37:T37"/>
    <mergeCell ref="U37:Z37"/>
    <mergeCell ref="AA37:AF37"/>
    <mergeCell ref="AG37:AL37"/>
    <mergeCell ref="AM37:AR37"/>
    <mergeCell ref="AS37:AX37"/>
    <mergeCell ref="GJ36:GN36"/>
    <mergeCell ref="GO36:GS36"/>
    <mergeCell ref="GT36:GX36"/>
    <mergeCell ref="GY36:HK36"/>
    <mergeCell ref="HL36:HX36"/>
    <mergeCell ref="HY36:IK36"/>
    <mergeCell ref="FC36:FH36"/>
    <mergeCell ref="FI36:FN36"/>
    <mergeCell ref="FO36:FT36"/>
    <mergeCell ref="FU36:FY36"/>
    <mergeCell ref="FZ36:GD36"/>
    <mergeCell ref="GE36:GI36"/>
    <mergeCell ref="DS36:DX36"/>
    <mergeCell ref="DY36:ED36"/>
    <mergeCell ref="EE36:EJ36"/>
    <mergeCell ref="EK36:EP36"/>
    <mergeCell ref="EQ36:EV36"/>
    <mergeCell ref="EW36:FB36"/>
    <mergeCell ref="CI36:CN36"/>
    <mergeCell ref="CO36:CT36"/>
    <mergeCell ref="CU36:CZ36"/>
    <mergeCell ref="DA36:DF36"/>
    <mergeCell ref="DG36:DL36"/>
    <mergeCell ref="DM36:DR36"/>
    <mergeCell ref="AY36:BD36"/>
    <mergeCell ref="BE36:BJ36"/>
    <mergeCell ref="BK36:BP36"/>
    <mergeCell ref="BQ36:BV36"/>
    <mergeCell ref="BW36:CB36"/>
    <mergeCell ref="CC36:CH36"/>
    <mergeCell ref="A36:T36"/>
    <mergeCell ref="U36:Z36"/>
    <mergeCell ref="AA36:AF36"/>
    <mergeCell ref="AG36:AL36"/>
    <mergeCell ref="AM36:AR36"/>
    <mergeCell ref="AS36:AX36"/>
    <mergeCell ref="GJ35:GN35"/>
    <mergeCell ref="GO35:GS35"/>
    <mergeCell ref="GT35:GX35"/>
    <mergeCell ref="GY35:HK35"/>
    <mergeCell ref="HL35:HX35"/>
    <mergeCell ref="HY35:IK35"/>
    <mergeCell ref="FC35:FH35"/>
    <mergeCell ref="FI35:FN35"/>
    <mergeCell ref="FO35:FT35"/>
    <mergeCell ref="FU35:FY35"/>
    <mergeCell ref="FZ35:GD35"/>
    <mergeCell ref="GE35:GI35"/>
    <mergeCell ref="DS35:DX35"/>
    <mergeCell ref="DY35:ED35"/>
    <mergeCell ref="EE35:EJ35"/>
    <mergeCell ref="EK35:EP35"/>
    <mergeCell ref="EQ35:EV35"/>
    <mergeCell ref="EW35:FB35"/>
    <mergeCell ref="CI35:CN35"/>
    <mergeCell ref="CO35:CT35"/>
    <mergeCell ref="CU35:CZ35"/>
    <mergeCell ref="DA35:DF35"/>
    <mergeCell ref="DG35:DL35"/>
    <mergeCell ref="DM35:DR35"/>
    <mergeCell ref="AY35:BD35"/>
    <mergeCell ref="BE35:BJ35"/>
    <mergeCell ref="BK35:BP35"/>
    <mergeCell ref="BQ35:BV35"/>
    <mergeCell ref="BW35:CB35"/>
    <mergeCell ref="CC35:CH35"/>
    <mergeCell ref="A35:T35"/>
    <mergeCell ref="U35:Z35"/>
    <mergeCell ref="AA35:AF35"/>
    <mergeCell ref="AG35:AL35"/>
    <mergeCell ref="AM35:AR35"/>
    <mergeCell ref="AS35:AX35"/>
    <mergeCell ref="GJ34:GN34"/>
    <mergeCell ref="GO34:GS34"/>
    <mergeCell ref="GT34:GX34"/>
    <mergeCell ref="GY34:HK34"/>
    <mergeCell ref="HL34:HX34"/>
    <mergeCell ref="HY34:IK34"/>
    <mergeCell ref="FC34:FH34"/>
    <mergeCell ref="FI34:FN34"/>
    <mergeCell ref="FO34:FT34"/>
    <mergeCell ref="FU34:FY34"/>
    <mergeCell ref="FZ34:GD34"/>
    <mergeCell ref="GE34:GI34"/>
    <mergeCell ref="DS34:DX34"/>
    <mergeCell ref="DY34:ED34"/>
    <mergeCell ref="EE34:EJ34"/>
    <mergeCell ref="EK34:EP34"/>
    <mergeCell ref="EQ34:EV34"/>
    <mergeCell ref="EW34:FB34"/>
    <mergeCell ref="CI34:CN34"/>
    <mergeCell ref="CO34:CT34"/>
    <mergeCell ref="CU34:CZ34"/>
    <mergeCell ref="DA34:DF34"/>
    <mergeCell ref="DG34:DL34"/>
    <mergeCell ref="DM34:DR34"/>
    <mergeCell ref="AY34:BD34"/>
    <mergeCell ref="BE34:BJ34"/>
    <mergeCell ref="BK34:BP34"/>
    <mergeCell ref="BQ34:BV34"/>
    <mergeCell ref="BW34:CB34"/>
    <mergeCell ref="CC34:CH34"/>
    <mergeCell ref="A34:T34"/>
    <mergeCell ref="U34:Z34"/>
    <mergeCell ref="AA34:AF34"/>
    <mergeCell ref="AG34:AL34"/>
    <mergeCell ref="AM34:AR34"/>
    <mergeCell ref="AS34:AX34"/>
    <mergeCell ref="GJ33:GN33"/>
    <mergeCell ref="GO33:GS33"/>
    <mergeCell ref="GT33:GX33"/>
    <mergeCell ref="GY33:HK33"/>
    <mergeCell ref="HL33:HX33"/>
    <mergeCell ref="HY33:IK33"/>
    <mergeCell ref="FC33:FH33"/>
    <mergeCell ref="FI33:FN33"/>
    <mergeCell ref="FO33:FT33"/>
    <mergeCell ref="FU33:FY33"/>
    <mergeCell ref="FZ33:GD33"/>
    <mergeCell ref="GE33:GI33"/>
    <mergeCell ref="DS33:DX33"/>
    <mergeCell ref="DY33:ED33"/>
    <mergeCell ref="EE33:EJ33"/>
    <mergeCell ref="EK33:EP33"/>
    <mergeCell ref="EQ33:EV33"/>
    <mergeCell ref="EW33:FB33"/>
    <mergeCell ref="CI33:CN33"/>
    <mergeCell ref="CO33:CT33"/>
    <mergeCell ref="CU33:CZ33"/>
    <mergeCell ref="DA33:DF33"/>
    <mergeCell ref="DG33:DL33"/>
    <mergeCell ref="DM33:DR33"/>
    <mergeCell ref="AY33:BD33"/>
    <mergeCell ref="BE33:BJ33"/>
    <mergeCell ref="BK33:BP33"/>
    <mergeCell ref="BQ33:BV33"/>
    <mergeCell ref="BW33:CB33"/>
    <mergeCell ref="CC33:CH33"/>
    <mergeCell ref="A33:T33"/>
    <mergeCell ref="U33:Z33"/>
    <mergeCell ref="AA33:AF33"/>
    <mergeCell ref="AG33:AL33"/>
    <mergeCell ref="AM33:AR33"/>
    <mergeCell ref="AS33:AX33"/>
    <mergeCell ref="GJ32:GN32"/>
    <mergeCell ref="GO32:GS32"/>
    <mergeCell ref="GT32:GX32"/>
    <mergeCell ref="GY32:HK32"/>
    <mergeCell ref="HL32:HX32"/>
    <mergeCell ref="HY32:IK32"/>
    <mergeCell ref="FC32:FH32"/>
    <mergeCell ref="FI32:FN32"/>
    <mergeCell ref="FO32:FT32"/>
    <mergeCell ref="FU32:FY32"/>
    <mergeCell ref="FZ32:GD32"/>
    <mergeCell ref="GE32:GI32"/>
    <mergeCell ref="DS32:DX32"/>
    <mergeCell ref="DY32:ED32"/>
    <mergeCell ref="EE32:EJ32"/>
    <mergeCell ref="EK32:EP32"/>
    <mergeCell ref="EQ32:EV32"/>
    <mergeCell ref="EW32:FB32"/>
    <mergeCell ref="CI32:CN32"/>
    <mergeCell ref="CO32:CT32"/>
    <mergeCell ref="CU32:CZ32"/>
    <mergeCell ref="DA32:DF32"/>
    <mergeCell ref="DG32:DL32"/>
    <mergeCell ref="DM32:DR32"/>
    <mergeCell ref="AY32:BD32"/>
    <mergeCell ref="BE32:BJ32"/>
    <mergeCell ref="BK32:BP32"/>
    <mergeCell ref="BQ32:BV32"/>
    <mergeCell ref="BW32:CB32"/>
    <mergeCell ref="CC32:CH32"/>
    <mergeCell ref="A32:T32"/>
    <mergeCell ref="U32:Z32"/>
    <mergeCell ref="AA32:AF32"/>
    <mergeCell ref="AG32:AL32"/>
    <mergeCell ref="AM32:AR32"/>
    <mergeCell ref="AS32:AX32"/>
    <mergeCell ref="GJ31:GN31"/>
    <mergeCell ref="GO31:GS31"/>
    <mergeCell ref="GT31:GX31"/>
    <mergeCell ref="GY31:HK31"/>
    <mergeCell ref="HL31:HX31"/>
    <mergeCell ref="HY31:IK31"/>
    <mergeCell ref="FC31:FH31"/>
    <mergeCell ref="FI31:FN31"/>
    <mergeCell ref="FO31:FT31"/>
    <mergeCell ref="FU31:FY31"/>
    <mergeCell ref="FZ31:GD31"/>
    <mergeCell ref="GE31:GI31"/>
    <mergeCell ref="DS31:DX31"/>
    <mergeCell ref="DY31:ED31"/>
    <mergeCell ref="EE31:EJ31"/>
    <mergeCell ref="EK31:EP31"/>
    <mergeCell ref="EQ31:EV31"/>
    <mergeCell ref="EW31:FB31"/>
    <mergeCell ref="CI31:CN31"/>
    <mergeCell ref="CO31:CT31"/>
    <mergeCell ref="CU31:CZ31"/>
    <mergeCell ref="DA31:DF31"/>
    <mergeCell ref="DG31:DL31"/>
    <mergeCell ref="DM31:DR31"/>
    <mergeCell ref="AY31:BD31"/>
    <mergeCell ref="BE31:BJ31"/>
    <mergeCell ref="BK31:BP31"/>
    <mergeCell ref="BQ31:BV31"/>
    <mergeCell ref="BW31:CB31"/>
    <mergeCell ref="CC31:CH31"/>
    <mergeCell ref="A31:T31"/>
    <mergeCell ref="U31:Z31"/>
    <mergeCell ref="AA31:AF31"/>
    <mergeCell ref="AG31:AL31"/>
    <mergeCell ref="AM31:AR31"/>
    <mergeCell ref="AS31:AX31"/>
    <mergeCell ref="GJ30:GN30"/>
    <mergeCell ref="GO30:GS30"/>
    <mergeCell ref="GT30:GX30"/>
    <mergeCell ref="GY30:HK30"/>
    <mergeCell ref="HL30:HX30"/>
    <mergeCell ref="HY30:IK30"/>
    <mergeCell ref="FC30:FH30"/>
    <mergeCell ref="FI30:FN30"/>
    <mergeCell ref="FO30:FT30"/>
    <mergeCell ref="FU30:FY30"/>
    <mergeCell ref="FZ30:GD30"/>
    <mergeCell ref="GE30:GI30"/>
    <mergeCell ref="DS30:DX30"/>
    <mergeCell ref="DY30:ED30"/>
    <mergeCell ref="EE30:EJ30"/>
    <mergeCell ref="EK30:EP30"/>
    <mergeCell ref="EQ30:EV30"/>
    <mergeCell ref="EW30:FB30"/>
    <mergeCell ref="CI30:CN30"/>
    <mergeCell ref="CO30:CT30"/>
    <mergeCell ref="CU30:CZ30"/>
    <mergeCell ref="DA30:DF30"/>
    <mergeCell ref="DG30:DL30"/>
    <mergeCell ref="DM30:DR30"/>
    <mergeCell ref="AY30:BD30"/>
    <mergeCell ref="BE30:BJ30"/>
    <mergeCell ref="BK30:BP30"/>
    <mergeCell ref="BQ30:BV30"/>
    <mergeCell ref="BW30:CB30"/>
    <mergeCell ref="CC30:CH30"/>
    <mergeCell ref="A30:T30"/>
    <mergeCell ref="U30:Z30"/>
    <mergeCell ref="AA30:AF30"/>
    <mergeCell ref="AG30:AL30"/>
    <mergeCell ref="AM30:AR30"/>
    <mergeCell ref="AS30:AX30"/>
    <mergeCell ref="GJ29:GN29"/>
    <mergeCell ref="GO29:GS29"/>
    <mergeCell ref="GT29:GX29"/>
    <mergeCell ref="GY29:HK29"/>
    <mergeCell ref="HL29:HX29"/>
    <mergeCell ref="HY29:IK29"/>
    <mergeCell ref="FC29:FH29"/>
    <mergeCell ref="FI29:FN29"/>
    <mergeCell ref="FO29:FT29"/>
    <mergeCell ref="FU29:FY29"/>
    <mergeCell ref="FZ29:GD29"/>
    <mergeCell ref="GE29:GI29"/>
    <mergeCell ref="DS29:DX29"/>
    <mergeCell ref="DY29:ED29"/>
    <mergeCell ref="EE29:EJ29"/>
    <mergeCell ref="EK29:EP29"/>
    <mergeCell ref="EQ29:EV29"/>
    <mergeCell ref="EW29:FB29"/>
    <mergeCell ref="CI29:CN29"/>
    <mergeCell ref="CO29:CT29"/>
    <mergeCell ref="CU29:CZ29"/>
    <mergeCell ref="DA29:DF29"/>
    <mergeCell ref="DG29:DL29"/>
    <mergeCell ref="DM29:DR29"/>
    <mergeCell ref="AY29:BD29"/>
    <mergeCell ref="BE29:BJ29"/>
    <mergeCell ref="BK29:BP29"/>
    <mergeCell ref="BQ29:BV29"/>
    <mergeCell ref="BW29:CB29"/>
    <mergeCell ref="CC29:CH29"/>
    <mergeCell ref="A29:T29"/>
    <mergeCell ref="U29:Z29"/>
    <mergeCell ref="AA29:AF29"/>
    <mergeCell ref="AG29:AL29"/>
    <mergeCell ref="AM29:AR29"/>
    <mergeCell ref="AS29:AX29"/>
    <mergeCell ref="GJ28:GN28"/>
    <mergeCell ref="GO28:GS28"/>
    <mergeCell ref="GT28:GX28"/>
    <mergeCell ref="GY28:HK28"/>
    <mergeCell ref="HL28:HX28"/>
    <mergeCell ref="HY28:IK28"/>
    <mergeCell ref="FC28:FH28"/>
    <mergeCell ref="FI28:FN28"/>
    <mergeCell ref="FO28:FT28"/>
    <mergeCell ref="FU28:FY28"/>
    <mergeCell ref="FZ28:GD28"/>
    <mergeCell ref="GE28:GI28"/>
    <mergeCell ref="DS28:DX28"/>
    <mergeCell ref="DY28:ED28"/>
    <mergeCell ref="EE28:EJ28"/>
    <mergeCell ref="EK28:EP28"/>
    <mergeCell ref="EQ28:EV28"/>
    <mergeCell ref="EW28:FB28"/>
    <mergeCell ref="CI28:CN28"/>
    <mergeCell ref="CO28:CT28"/>
    <mergeCell ref="CU28:CZ28"/>
    <mergeCell ref="DA28:DF28"/>
    <mergeCell ref="DG28:DL28"/>
    <mergeCell ref="DM28:DR28"/>
    <mergeCell ref="AY28:BD28"/>
    <mergeCell ref="BE28:BJ28"/>
    <mergeCell ref="BK28:BP28"/>
    <mergeCell ref="BQ28:BV28"/>
    <mergeCell ref="BW28:CB28"/>
    <mergeCell ref="CC28:CH28"/>
    <mergeCell ref="A28:T28"/>
    <mergeCell ref="U28:Z28"/>
    <mergeCell ref="AA28:AF28"/>
    <mergeCell ref="AG28:AL28"/>
    <mergeCell ref="AM28:AR28"/>
    <mergeCell ref="AS28:AX28"/>
    <mergeCell ref="GJ27:GN27"/>
    <mergeCell ref="GO27:GS27"/>
    <mergeCell ref="GT27:GX27"/>
    <mergeCell ref="GY27:HK27"/>
    <mergeCell ref="HL27:HX27"/>
    <mergeCell ref="HY27:IK27"/>
    <mergeCell ref="FC27:FH27"/>
    <mergeCell ref="FI27:FN27"/>
    <mergeCell ref="FO27:FT27"/>
    <mergeCell ref="FU27:FY27"/>
    <mergeCell ref="FZ27:GD27"/>
    <mergeCell ref="GE27:GI27"/>
    <mergeCell ref="DS27:DX27"/>
    <mergeCell ref="DY27:ED27"/>
    <mergeCell ref="EE27:EJ27"/>
    <mergeCell ref="EK27:EP27"/>
    <mergeCell ref="EQ27:EV27"/>
    <mergeCell ref="EW27:FB27"/>
    <mergeCell ref="CI27:CN27"/>
    <mergeCell ref="CO27:CT27"/>
    <mergeCell ref="CU27:CZ27"/>
    <mergeCell ref="DA27:DF27"/>
    <mergeCell ref="DG27:DL27"/>
    <mergeCell ref="DM27:DR27"/>
    <mergeCell ref="AY27:BD27"/>
    <mergeCell ref="BE27:BJ27"/>
    <mergeCell ref="BK27:BP27"/>
    <mergeCell ref="BQ27:BV27"/>
    <mergeCell ref="BW27:CB27"/>
    <mergeCell ref="CC27:CH27"/>
    <mergeCell ref="A27:T27"/>
    <mergeCell ref="U27:Z27"/>
    <mergeCell ref="AA27:AF27"/>
    <mergeCell ref="AG27:AL27"/>
    <mergeCell ref="AM27:AR27"/>
    <mergeCell ref="AS27:AX27"/>
    <mergeCell ref="GJ26:GN26"/>
    <mergeCell ref="GO26:GS26"/>
    <mergeCell ref="GT26:GX26"/>
    <mergeCell ref="GY26:HK26"/>
    <mergeCell ref="HL26:HX26"/>
    <mergeCell ref="HY26:IK26"/>
    <mergeCell ref="FC26:FH26"/>
    <mergeCell ref="FI26:FN26"/>
    <mergeCell ref="FO26:FT26"/>
    <mergeCell ref="FU26:FY26"/>
    <mergeCell ref="FZ26:GD26"/>
    <mergeCell ref="GE26:GI26"/>
    <mergeCell ref="DS26:DX26"/>
    <mergeCell ref="DY26:ED26"/>
    <mergeCell ref="EE26:EJ26"/>
    <mergeCell ref="EK26:EP26"/>
    <mergeCell ref="EQ26:EV26"/>
    <mergeCell ref="EW26:FB26"/>
    <mergeCell ref="CI26:CN26"/>
    <mergeCell ref="CO26:CT26"/>
    <mergeCell ref="CU26:CZ26"/>
    <mergeCell ref="DA26:DF26"/>
    <mergeCell ref="DG26:DL26"/>
    <mergeCell ref="DM26:DR26"/>
    <mergeCell ref="AY26:BD26"/>
    <mergeCell ref="BE26:BJ26"/>
    <mergeCell ref="BK26:BP26"/>
    <mergeCell ref="BQ26:BV26"/>
    <mergeCell ref="BW26:CB26"/>
    <mergeCell ref="CC26:CH26"/>
    <mergeCell ref="A26:T26"/>
    <mergeCell ref="U26:Z26"/>
    <mergeCell ref="AA26:AF26"/>
    <mergeCell ref="AG26:AL26"/>
    <mergeCell ref="AM26:AR26"/>
    <mergeCell ref="AS26:AX26"/>
    <mergeCell ref="GJ25:GN25"/>
    <mergeCell ref="GO25:GS25"/>
    <mergeCell ref="GT25:GX25"/>
    <mergeCell ref="GY25:HK25"/>
    <mergeCell ref="HL25:HX25"/>
    <mergeCell ref="HY25:IK25"/>
    <mergeCell ref="FC25:FH25"/>
    <mergeCell ref="FI25:FN25"/>
    <mergeCell ref="FO25:FT25"/>
    <mergeCell ref="FU25:FY25"/>
    <mergeCell ref="FZ25:GD25"/>
    <mergeCell ref="GE25:GI25"/>
    <mergeCell ref="DS25:DX25"/>
    <mergeCell ref="DY25:ED25"/>
    <mergeCell ref="EE25:EJ25"/>
    <mergeCell ref="EK25:EP25"/>
    <mergeCell ref="EQ25:EV25"/>
    <mergeCell ref="EW25:FB25"/>
    <mergeCell ref="CI25:CN25"/>
    <mergeCell ref="CO25:CT25"/>
    <mergeCell ref="CU25:CZ25"/>
    <mergeCell ref="DA25:DF25"/>
    <mergeCell ref="DG25:DL25"/>
    <mergeCell ref="DM25:DR25"/>
    <mergeCell ref="AY25:BD25"/>
    <mergeCell ref="BE25:BJ25"/>
    <mergeCell ref="BK25:BP25"/>
    <mergeCell ref="BQ25:BV25"/>
    <mergeCell ref="BW25:CB25"/>
    <mergeCell ref="CC25:CH25"/>
    <mergeCell ref="HL22:HX24"/>
    <mergeCell ref="HY22:IK24"/>
    <mergeCell ref="IL22:IM22"/>
    <mergeCell ref="IN22:IO22"/>
    <mergeCell ref="A25:T25"/>
    <mergeCell ref="U25:Z25"/>
    <mergeCell ref="AA25:AF25"/>
    <mergeCell ref="AG25:AL25"/>
    <mergeCell ref="AM25:AR25"/>
    <mergeCell ref="AS25:AX25"/>
    <mergeCell ref="FZ22:GD24"/>
    <mergeCell ref="GE22:GI24"/>
    <mergeCell ref="GJ22:GN24"/>
    <mergeCell ref="GO22:GS24"/>
    <mergeCell ref="GT22:GX24"/>
    <mergeCell ref="GY22:HK24"/>
    <mergeCell ref="EQ22:EV24"/>
    <mergeCell ref="EW22:FB24"/>
    <mergeCell ref="FC22:FH24"/>
    <mergeCell ref="FI22:FN24"/>
    <mergeCell ref="FO22:FT24"/>
    <mergeCell ref="FU22:FY24"/>
    <mergeCell ref="DG22:DL24"/>
    <mergeCell ref="DM22:DR24"/>
    <mergeCell ref="DS22:DX24"/>
    <mergeCell ref="DY22:ED24"/>
    <mergeCell ref="EE22:EJ24"/>
    <mergeCell ref="EK22:EP24"/>
    <mergeCell ref="IN21:IO21"/>
    <mergeCell ref="AG22:AL24"/>
    <mergeCell ref="AM22:AR24"/>
    <mergeCell ref="AS22:AX24"/>
    <mergeCell ref="AY22:BD24"/>
    <mergeCell ref="BE22:BJ24"/>
    <mergeCell ref="BK22:BP24"/>
    <mergeCell ref="BQ22:BV24"/>
    <mergeCell ref="BW22:CB24"/>
    <mergeCell ref="CC22:CH24"/>
    <mergeCell ref="FC20:GD21"/>
    <mergeCell ref="GE20:GX20"/>
    <mergeCell ref="GY20:IK20"/>
    <mergeCell ref="GE21:GX21"/>
    <mergeCell ref="GY21:IK21"/>
    <mergeCell ref="IL21:IM21"/>
    <mergeCell ref="DM19:GX19"/>
    <mergeCell ref="GY19:IK19"/>
    <mergeCell ref="IL19:IO20"/>
    <mergeCell ref="A20:T24"/>
    <mergeCell ref="U20:Z24"/>
    <mergeCell ref="AG20:CB21"/>
    <mergeCell ref="CC20:CZ21"/>
    <mergeCell ref="DA20:DF21"/>
    <mergeCell ref="DG20:ED21"/>
    <mergeCell ref="EE20:FB21"/>
    <mergeCell ref="BT17:CI17"/>
    <mergeCell ref="CJ17:CY17"/>
    <mergeCell ref="CZ17:DL17"/>
    <mergeCell ref="A19:Z19"/>
    <mergeCell ref="AA19:AF24"/>
    <mergeCell ref="AG19:DL19"/>
    <mergeCell ref="CI22:CN24"/>
    <mergeCell ref="CO22:CT24"/>
    <mergeCell ref="CU22:CZ24"/>
    <mergeCell ref="DA22:DF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99"/>
  <sheetViews>
    <sheetView workbookViewId="0">
      <selection sqref="A1:IN99"/>
    </sheetView>
  </sheetViews>
  <sheetFormatPr defaultColWidth="0.85546875" defaultRowHeight="15"/>
  <sheetData>
    <row r="1" spans="1:24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</row>
    <row r="7" spans="1:248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</row>
    <row r="8" spans="1:24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</row>
    <row r="9" spans="1:248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</row>
    <row r="10" spans="1:24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</row>
    <row r="11" spans="1:248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</row>
    <row r="12" spans="1:248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</row>
    <row r="13" spans="1:248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</row>
    <row r="14" spans="1:248">
      <c r="A14" s="58" t="s">
        <v>173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58.69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22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1291.1799999999998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6">
        <f>HY89</f>
        <v>1291.1775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</row>
    <row r="15" spans="1:248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</row>
    <row r="16" spans="1:248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  <c r="IN16" s="4"/>
    </row>
    <row r="17" spans="1:248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</row>
    <row r="20" spans="1:248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  <c r="IN20" s="4"/>
    </row>
    <row r="21" spans="1:248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  <c r="IN21" s="4"/>
    </row>
    <row r="22" spans="1:248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174</v>
      </c>
      <c r="AH22" s="114"/>
      <c r="AI22" s="114"/>
      <c r="AJ22" s="114"/>
      <c r="AK22" s="114"/>
      <c r="AL22" s="115"/>
      <c r="AM22" s="113" t="s">
        <v>46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/>
      <c r="CD22" s="117"/>
      <c r="CE22" s="117"/>
      <c r="CF22" s="117"/>
      <c r="CG22" s="117"/>
      <c r="CH22" s="118"/>
      <c r="CI22" s="116"/>
      <c r="CJ22" s="117"/>
      <c r="CK22" s="117"/>
      <c r="CL22" s="117"/>
      <c r="CM22" s="117"/>
      <c r="CN22" s="118"/>
      <c r="CO22" s="116"/>
      <c r="CP22" s="117"/>
      <c r="CQ22" s="117"/>
      <c r="CR22" s="117"/>
      <c r="CS22" s="117"/>
      <c r="CT22" s="118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</row>
    <row r="23" spans="1:248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</row>
    <row r="24" spans="1:248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  <c r="IN24" s="4"/>
    </row>
    <row r="25" spans="1:248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  <c r="IN25" s="4"/>
    </row>
    <row r="26" spans="1:248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</row>
    <row r="27" spans="1:248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  <c r="IN27" s="4"/>
    </row>
    <row r="28" spans="1:248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205"/>
      <c r="BR28" s="206"/>
      <c r="BS28" s="206"/>
      <c r="BT28" s="206"/>
      <c r="BU28" s="206"/>
      <c r="BV28" s="207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205"/>
      <c r="CJ28" s="206"/>
      <c r="CK28" s="206"/>
      <c r="CL28" s="206"/>
      <c r="CM28" s="206"/>
      <c r="CN28" s="207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205">
        <v>0.46500000000000002</v>
      </c>
      <c r="DH28" s="206"/>
      <c r="DI28" s="206"/>
      <c r="DJ28" s="206"/>
      <c r="DK28" s="206"/>
      <c r="DL28" s="207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0.46500000000000002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186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  <c r="IN28" s="4"/>
    </row>
    <row r="29" spans="1:248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0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  <c r="IN29" s="4"/>
    </row>
    <row r="30" spans="1:248">
      <c r="A30" s="164" t="s">
        <v>143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  <c r="IN30" s="4"/>
    </row>
    <row r="31" spans="1:248">
      <c r="A31" s="131" t="s">
        <v>63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  <c r="IN31" s="4"/>
    </row>
    <row r="32" spans="1:248">
      <c r="A32" s="131" t="s">
        <v>100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400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  <c r="IN32" s="4"/>
    </row>
    <row r="33" spans="1:248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  <c r="IN33" s="4"/>
    </row>
    <row r="34" spans="1:248">
      <c r="A34" s="131" t="s">
        <v>175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67"/>
      <c r="BL34" s="68"/>
      <c r="BM34" s="68"/>
      <c r="BN34" s="68"/>
      <c r="BO34" s="68"/>
      <c r="BP34" s="69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67">
        <v>0.497</v>
      </c>
      <c r="CD34" s="68"/>
      <c r="CE34" s="68"/>
      <c r="CF34" s="68"/>
      <c r="CG34" s="68"/>
      <c r="CH34" s="69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0.497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390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193.83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  <c r="IN34" s="4"/>
    </row>
    <row r="35" spans="1:248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0.22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0.22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149.6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  <c r="IN35" s="4"/>
    </row>
    <row r="36" spans="1:248">
      <c r="A36" s="131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>
        <v>414.2</v>
      </c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  <c r="IN36" s="4"/>
    </row>
    <row r="37" spans="1:248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  <c r="IN37" s="4"/>
    </row>
    <row r="38" spans="1:248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176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0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  <c r="IN38" s="4"/>
    </row>
    <row r="39" spans="1:248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0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  <c r="IN39" s="4"/>
    </row>
    <row r="40" spans="1:248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>
        <v>1.1000000000000001</v>
      </c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1.1000000000000001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376.31000000000006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  <c r="IN40" s="4"/>
    </row>
    <row r="41" spans="1:248">
      <c r="A41" s="131" t="s">
        <v>142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190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  <c r="IN41" s="4"/>
    </row>
    <row r="42" spans="1:248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  <c r="IN42" s="4"/>
    </row>
    <row r="43" spans="1:248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680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  <c r="IN43" s="4"/>
    </row>
    <row r="44" spans="1:248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67"/>
      <c r="CD44" s="68"/>
      <c r="CE44" s="68"/>
      <c r="CF44" s="68"/>
      <c r="CG44" s="68"/>
      <c r="CH44" s="69"/>
      <c r="CI44" s="136"/>
      <c r="CJ44" s="137"/>
      <c r="CK44" s="137"/>
      <c r="CL44" s="137"/>
      <c r="CM44" s="137"/>
      <c r="CN44" s="138"/>
      <c r="CO44" s="67"/>
      <c r="CP44" s="68"/>
      <c r="CQ44" s="68"/>
      <c r="CR44" s="68"/>
      <c r="CS44" s="68"/>
      <c r="CT44" s="69"/>
      <c r="CU44" s="67">
        <v>0.19400000000000001</v>
      </c>
      <c r="CV44" s="68"/>
      <c r="CW44" s="68"/>
      <c r="CX44" s="68"/>
      <c r="CY44" s="68"/>
      <c r="CZ44" s="69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67"/>
      <c r="DN44" s="68"/>
      <c r="DO44" s="68"/>
      <c r="DP44" s="68"/>
      <c r="DQ44" s="68"/>
      <c r="DR44" s="69"/>
      <c r="DS44" s="67"/>
      <c r="DT44" s="68"/>
      <c r="DU44" s="68"/>
      <c r="DV44" s="68"/>
      <c r="DW44" s="68"/>
      <c r="DX44" s="69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0.19400000000000001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680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131.92000000000002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  <c r="IN44" s="4"/>
    </row>
    <row r="45" spans="1:248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  <c r="IN45" s="4"/>
    </row>
    <row r="46" spans="1:248">
      <c r="A46" s="131" t="s">
        <v>177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67"/>
      <c r="CJ46" s="68"/>
      <c r="CK46" s="68"/>
      <c r="CL46" s="68"/>
      <c r="CM46" s="68"/>
      <c r="CN46" s="69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67"/>
      <c r="DT46" s="68"/>
      <c r="DU46" s="68"/>
      <c r="DV46" s="68"/>
      <c r="DW46" s="68"/>
      <c r="DX46" s="69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>
        <v>200</v>
      </c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  <c r="IN46" s="4"/>
    </row>
    <row r="47" spans="1:248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67">
        <v>0.05</v>
      </c>
      <c r="BX47" s="68"/>
      <c r="BY47" s="68"/>
      <c r="BZ47" s="68"/>
      <c r="CA47" s="68"/>
      <c r="CB47" s="69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0.05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2.35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  <c r="IN47" s="4"/>
    </row>
    <row r="48" spans="1:248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1040.01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  <c r="IN48" s="4"/>
    </row>
    <row r="49" spans="1:24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  <c r="IN49" s="4"/>
    </row>
    <row r="50" spans="1:2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  <c r="IN50" s="4"/>
    </row>
    <row r="51" spans="1:2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</row>
    <row r="53" spans="1:248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</row>
    <row r="54" spans="1:248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  <c r="IN54" s="4"/>
    </row>
    <row r="55" spans="1:248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">
        <v>133</v>
      </c>
      <c r="AH55" s="114"/>
      <c r="AI55" s="114"/>
      <c r="AJ55" s="114"/>
      <c r="AK55" s="114"/>
      <c r="AL55" s="115"/>
      <c r="AM55" s="113" t="s">
        <v>46</v>
      </c>
      <c r="AN55" s="114"/>
      <c r="AO55" s="114"/>
      <c r="AP55" s="114"/>
      <c r="AQ55" s="114"/>
      <c r="AR55" s="115"/>
      <c r="AS55" s="113" t="str">
        <f>AS22</f>
        <v>хлеб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/>
      <c r="CD55" s="117"/>
      <c r="CE55" s="117"/>
      <c r="CF55" s="117"/>
      <c r="CG55" s="117"/>
      <c r="CH55" s="118"/>
      <c r="CI55" s="116"/>
      <c r="CJ55" s="117"/>
      <c r="CK55" s="117"/>
      <c r="CL55" s="117"/>
      <c r="CM55" s="117"/>
      <c r="CN55" s="118"/>
      <c r="CO55" s="116"/>
      <c r="CP55" s="117"/>
      <c r="CQ55" s="117"/>
      <c r="CR55" s="117"/>
      <c r="CS55" s="117"/>
      <c r="CT55" s="118"/>
      <c r="CU55" s="116"/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  <c r="IN55" s="4"/>
    </row>
    <row r="56" spans="1:248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  <c r="IN56" s="4"/>
    </row>
    <row r="57" spans="1:248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  <c r="IN57" s="4"/>
    </row>
    <row r="58" spans="1:248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  <c r="IN58" s="4"/>
    </row>
    <row r="59" spans="1:248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  <c r="IN59" s="4"/>
    </row>
    <row r="60" spans="1:248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  <c r="IN60" s="4"/>
    </row>
    <row r="61" spans="1:248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42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  <c r="IN61" s="4"/>
    </row>
    <row r="62" spans="1:248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>
        <v>0.88</v>
      </c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0.88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79.2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  <c r="IN62" s="4"/>
    </row>
    <row r="63" spans="1:248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  <c r="IN63" s="4"/>
    </row>
    <row r="64" spans="1:248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  <c r="IN64" s="4"/>
    </row>
    <row r="65" spans="1:248">
      <c r="A65" s="131" t="s">
        <v>124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  <c r="IN65" s="4"/>
    </row>
    <row r="66" spans="1:248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  <c r="IN66" s="4"/>
    </row>
    <row r="67" spans="1:248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>
        <v>0.44</v>
      </c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0.44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46.2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  <c r="IN67" s="4"/>
    </row>
    <row r="68" spans="1:248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  <c r="IN68" s="4"/>
    </row>
    <row r="69" spans="1:248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67"/>
      <c r="DT69" s="68"/>
      <c r="DU69" s="68"/>
      <c r="DV69" s="68"/>
      <c r="DW69" s="68"/>
      <c r="DX69" s="69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  <c r="IN69" s="4"/>
    </row>
    <row r="70" spans="1:248">
      <c r="A70" s="164" t="s">
        <v>125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67"/>
      <c r="DH70" s="68"/>
      <c r="DI70" s="68"/>
      <c r="DJ70" s="68"/>
      <c r="DK70" s="68"/>
      <c r="DL70" s="69"/>
      <c r="DM70" s="136"/>
      <c r="DN70" s="137"/>
      <c r="DO70" s="137"/>
      <c r="DP70" s="137"/>
      <c r="DQ70" s="137"/>
      <c r="DR70" s="138"/>
      <c r="DS70" s="67"/>
      <c r="DT70" s="68"/>
      <c r="DU70" s="68"/>
      <c r="DV70" s="68"/>
      <c r="DW70" s="68"/>
      <c r="DX70" s="69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>
        <v>1250</v>
      </c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  <c r="IN70" s="4"/>
    </row>
    <row r="71" spans="1:248">
      <c r="A71" s="131" t="s">
        <v>96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  <c r="IN71" s="4"/>
    </row>
    <row r="72" spans="1:248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0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  <c r="IN72" s="4"/>
    </row>
    <row r="73" spans="1:248">
      <c r="A73" s="131" t="s">
        <v>127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  <c r="IN73" s="4"/>
    </row>
    <row r="74" spans="1:248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  <c r="IN74" s="4"/>
    </row>
    <row r="75" spans="1:248">
      <c r="A75" s="131" t="s">
        <v>178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67"/>
      <c r="BX75" s="68"/>
      <c r="BY75" s="68"/>
      <c r="BZ75" s="68"/>
      <c r="CA75" s="68"/>
      <c r="CB75" s="69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140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  <c r="IN75" s="4"/>
    </row>
    <row r="76" spans="1:248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  <c r="IN76" s="4"/>
    </row>
    <row r="77" spans="1:248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  <c r="IN77" s="4"/>
    </row>
    <row r="78" spans="1:248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  <c r="IN78" s="4"/>
    </row>
    <row r="79" spans="1:248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  <c r="IN79" s="4"/>
    </row>
    <row r="80" spans="1:248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  <c r="IN80" s="4"/>
    </row>
    <row r="81" spans="1:248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  <c r="IN81" s="4"/>
    </row>
    <row r="82" spans="1:248">
      <c r="A82" s="184" t="s">
        <v>179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  <c r="IN82" s="4"/>
    </row>
    <row r="83" spans="1:248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  <c r="IN83" s="4"/>
    </row>
    <row r="84" spans="1:248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>
        <v>1.9950000000000001</v>
      </c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1.9950000000000001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124.6875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  <c r="IN84" s="4"/>
    </row>
    <row r="85" spans="1:248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  <c r="IN85" s="4"/>
    </row>
    <row r="86" spans="1:248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  <c r="IN86" s="4"/>
    </row>
    <row r="87" spans="1:248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>
        <v>2.1999999999999999E-2</v>
      </c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2.1999999999999999E-2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40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0.87999999999999989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  <c r="IN87" s="4"/>
    </row>
    <row r="88" spans="1:248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>
        <v>0.01</v>
      </c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0.01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0.2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  <c r="IN88" s="4"/>
    </row>
    <row r="89" spans="1:248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1291.1775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  <c r="IN89" s="4"/>
    </row>
    <row r="90" spans="1:2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40"/>
    </sheetView>
  </sheetViews>
  <sheetFormatPr defaultRowHeight="15"/>
  <sheetData>
    <row r="1" spans="1:18">
      <c r="A1" s="283" t="s">
        <v>180</v>
      </c>
      <c r="B1" s="283"/>
      <c r="C1" s="283"/>
      <c r="D1" s="283"/>
      <c r="E1" s="283"/>
      <c r="F1" s="283"/>
      <c r="G1" s="283"/>
      <c r="H1" s="283"/>
      <c r="I1" s="283"/>
      <c r="J1" s="284"/>
      <c r="K1" s="285"/>
      <c r="L1" s="285"/>
      <c r="M1" s="285"/>
      <c r="N1" s="285"/>
      <c r="O1" s="285"/>
      <c r="Q1" s="286" t="s">
        <v>14</v>
      </c>
      <c r="R1" s="287">
        <v>504202</v>
      </c>
    </row>
    <row r="2" spans="1:18">
      <c r="A2" s="288" t="s">
        <v>181</v>
      </c>
      <c r="B2" s="289"/>
      <c r="C2" s="290"/>
      <c r="D2" s="291" t="s">
        <v>182</v>
      </c>
      <c r="E2" s="292"/>
      <c r="F2" s="293" t="s">
        <v>183</v>
      </c>
      <c r="G2" s="293"/>
      <c r="H2" s="288" t="s">
        <v>184</v>
      </c>
      <c r="I2" s="290"/>
      <c r="J2" s="294"/>
      <c r="K2" s="294"/>
      <c r="L2" s="295" t="s">
        <v>185</v>
      </c>
      <c r="M2" s="295"/>
      <c r="N2" s="295"/>
      <c r="O2" s="295"/>
      <c r="Q2" s="296"/>
      <c r="R2" s="296"/>
    </row>
    <row r="3" spans="1:18">
      <c r="A3" s="297"/>
      <c r="B3" s="298"/>
      <c r="C3" s="299"/>
      <c r="D3" s="300"/>
      <c r="E3" s="301"/>
      <c r="F3" s="293"/>
      <c r="G3" s="293"/>
      <c r="H3" s="302"/>
      <c r="I3" s="303"/>
      <c r="J3" s="294"/>
      <c r="K3" s="304" t="s">
        <v>186</v>
      </c>
      <c r="L3" s="305"/>
      <c r="M3" s="305"/>
      <c r="N3" s="305"/>
      <c r="O3" s="305"/>
    </row>
    <row r="4" spans="1:18">
      <c r="A4" s="306">
        <v>75.72</v>
      </c>
      <c r="B4" s="307"/>
      <c r="C4" s="308"/>
      <c r="D4" s="309">
        <v>8</v>
      </c>
      <c r="E4" s="310"/>
      <c r="F4" s="311">
        <f>D4*A4</f>
        <v>605.76</v>
      </c>
      <c r="G4" s="312"/>
      <c r="H4" s="313"/>
      <c r="I4" s="314"/>
      <c r="J4" s="294"/>
      <c r="K4" s="304" t="s">
        <v>187</v>
      </c>
      <c r="L4" s="305"/>
      <c r="M4" s="305"/>
      <c r="N4" s="305"/>
      <c r="O4" s="305"/>
    </row>
    <row r="5" spans="1:18" ht="15.75" thickBot="1">
      <c r="A5" s="315"/>
      <c r="B5" s="316"/>
      <c r="C5" s="317"/>
      <c r="D5" s="309"/>
      <c r="E5" s="310"/>
      <c r="F5" s="318"/>
      <c r="G5" s="312"/>
      <c r="H5" s="319"/>
      <c r="I5" s="320"/>
      <c r="J5" s="294"/>
      <c r="K5" s="294"/>
      <c r="L5" s="321"/>
      <c r="M5" s="321"/>
      <c r="N5" s="321"/>
      <c r="O5" s="321"/>
    </row>
    <row r="6" spans="1:18">
      <c r="A6" s="322" t="s">
        <v>188</v>
      </c>
      <c r="B6" s="322"/>
      <c r="C6" s="322"/>
      <c r="D6" s="323"/>
      <c r="E6" s="323"/>
      <c r="F6" s="324" t="s">
        <v>189</v>
      </c>
      <c r="G6" s="325"/>
      <c r="H6" s="326" t="s">
        <v>190</v>
      </c>
      <c r="I6" s="327"/>
      <c r="J6" s="327"/>
      <c r="K6" s="327"/>
      <c r="L6" s="327"/>
      <c r="M6" s="327"/>
      <c r="N6" s="327"/>
      <c r="O6" s="327"/>
      <c r="P6" s="328" t="s">
        <v>191</v>
      </c>
      <c r="Q6" s="329" t="s">
        <v>192</v>
      </c>
      <c r="R6" s="330" t="s">
        <v>55</v>
      </c>
    </row>
    <row r="7" spans="1:18">
      <c r="A7" s="331"/>
      <c r="B7" s="331"/>
      <c r="C7" s="331"/>
      <c r="D7" s="331"/>
      <c r="E7" s="331"/>
      <c r="F7" s="332"/>
      <c r="G7" s="333"/>
      <c r="H7" s="334" t="s">
        <v>38</v>
      </c>
      <c r="I7" s="331"/>
      <c r="J7" s="331"/>
      <c r="K7" s="331"/>
      <c r="L7" s="331" t="s">
        <v>39</v>
      </c>
      <c r="M7" s="331"/>
      <c r="N7" s="331"/>
      <c r="O7" s="331"/>
      <c r="P7" s="335"/>
      <c r="Q7" s="336"/>
      <c r="R7" s="337"/>
    </row>
    <row r="8" spans="1:18">
      <c r="A8" s="331"/>
      <c r="B8" s="331"/>
      <c r="C8" s="331"/>
      <c r="D8" s="331"/>
      <c r="E8" s="331"/>
      <c r="F8" s="332"/>
      <c r="G8" s="333"/>
      <c r="H8" s="338" t="s">
        <v>193</v>
      </c>
      <c r="I8" s="339"/>
      <c r="J8" s="339"/>
      <c r="K8" s="339"/>
      <c r="L8" s="340" t="s">
        <v>193</v>
      </c>
      <c r="M8" s="339"/>
      <c r="N8" s="339"/>
      <c r="O8" s="339"/>
      <c r="P8" s="335"/>
      <c r="Q8" s="336"/>
      <c r="R8" s="337"/>
    </row>
    <row r="9" spans="1:18">
      <c r="A9" s="331"/>
      <c r="B9" s="331"/>
      <c r="C9" s="331"/>
      <c r="D9" s="331"/>
      <c r="E9" s="331"/>
      <c r="F9" s="332"/>
      <c r="G9" s="333"/>
      <c r="H9" s="341"/>
      <c r="I9" s="332"/>
      <c r="J9" s="332"/>
      <c r="K9" s="332" t="s">
        <v>194</v>
      </c>
      <c r="L9" s="332" t="s">
        <v>195</v>
      </c>
      <c r="M9" s="332" t="s">
        <v>98</v>
      </c>
      <c r="N9" s="332" t="s">
        <v>166</v>
      </c>
      <c r="O9" s="332"/>
      <c r="P9" s="335"/>
      <c r="Q9" s="336"/>
      <c r="R9" s="337"/>
    </row>
    <row r="10" spans="1:18">
      <c r="A10" s="331"/>
      <c r="B10" s="331"/>
      <c r="C10" s="331"/>
      <c r="D10" s="331"/>
      <c r="E10" s="331"/>
      <c r="F10" s="332"/>
      <c r="G10" s="333"/>
      <c r="H10" s="341"/>
      <c r="I10" s="332"/>
      <c r="J10" s="332"/>
      <c r="K10" s="332"/>
      <c r="L10" s="332"/>
      <c r="M10" s="332"/>
      <c r="N10" s="332"/>
      <c r="O10" s="332"/>
      <c r="P10" s="335"/>
      <c r="Q10" s="336"/>
      <c r="R10" s="337"/>
    </row>
    <row r="11" spans="1:18">
      <c r="A11" s="331"/>
      <c r="B11" s="331"/>
      <c r="C11" s="331"/>
      <c r="D11" s="331"/>
      <c r="E11" s="331"/>
      <c r="F11" s="332"/>
      <c r="G11" s="333"/>
      <c r="H11" s="341"/>
      <c r="I11" s="332"/>
      <c r="J11" s="332"/>
      <c r="K11" s="332"/>
      <c r="L11" s="332"/>
      <c r="M11" s="332"/>
      <c r="N11" s="332"/>
      <c r="O11" s="332"/>
      <c r="P11" s="335"/>
      <c r="Q11" s="336"/>
      <c r="R11" s="337"/>
    </row>
    <row r="12" spans="1:18">
      <c r="A12" s="331"/>
      <c r="B12" s="331"/>
      <c r="C12" s="331"/>
      <c r="D12" s="331"/>
      <c r="E12" s="331"/>
      <c r="F12" s="332"/>
      <c r="G12" s="333"/>
      <c r="H12" s="341"/>
      <c r="I12" s="332"/>
      <c r="J12" s="332"/>
      <c r="K12" s="332"/>
      <c r="L12" s="332"/>
      <c r="M12" s="332"/>
      <c r="N12" s="332"/>
      <c r="O12" s="332"/>
      <c r="P12" s="335"/>
      <c r="Q12" s="336"/>
      <c r="R12" s="337"/>
    </row>
    <row r="13" spans="1:18" ht="15.75" thickBot="1">
      <c r="A13" s="331"/>
      <c r="B13" s="331"/>
      <c r="C13" s="331"/>
      <c r="D13" s="331"/>
      <c r="E13" s="331"/>
      <c r="F13" s="332"/>
      <c r="G13" s="333"/>
      <c r="H13" s="341"/>
      <c r="I13" s="332"/>
      <c r="J13" s="332"/>
      <c r="K13" s="332"/>
      <c r="L13" s="332"/>
      <c r="M13" s="332"/>
      <c r="N13" s="332"/>
      <c r="O13" s="332"/>
      <c r="P13" s="335"/>
      <c r="Q13" s="336"/>
      <c r="R13" s="342"/>
    </row>
    <row r="14" spans="1:18" ht="15.75" thickBot="1">
      <c r="A14" s="331">
        <v>1</v>
      </c>
      <c r="B14" s="331"/>
      <c r="C14" s="331"/>
      <c r="D14" s="331"/>
      <c r="E14" s="331"/>
      <c r="F14" s="331">
        <v>2</v>
      </c>
      <c r="G14" s="343"/>
      <c r="H14" s="344">
        <v>3</v>
      </c>
      <c r="I14" s="345">
        <v>4</v>
      </c>
      <c r="J14" s="345">
        <v>5</v>
      </c>
      <c r="K14" s="345">
        <v>6</v>
      </c>
      <c r="L14" s="345">
        <v>10</v>
      </c>
      <c r="M14" s="345">
        <v>11</v>
      </c>
      <c r="N14" s="345">
        <v>12</v>
      </c>
      <c r="O14" s="345">
        <v>13</v>
      </c>
      <c r="P14" s="346">
        <v>24</v>
      </c>
      <c r="Q14" s="347">
        <v>25</v>
      </c>
      <c r="R14" s="348">
        <v>26</v>
      </c>
    </row>
    <row r="15" spans="1:18" ht="15.75" thickBot="1">
      <c r="A15" s="349" t="s">
        <v>196</v>
      </c>
      <c r="B15" s="350"/>
      <c r="C15" s="350"/>
      <c r="D15" s="350"/>
      <c r="E15" s="351"/>
      <c r="F15" s="352" t="s">
        <v>58</v>
      </c>
      <c r="G15" s="353"/>
      <c r="H15" s="354"/>
      <c r="I15" s="352"/>
      <c r="J15" s="352"/>
      <c r="K15" s="352">
        <v>0.32</v>
      </c>
      <c r="L15" s="352"/>
      <c r="M15" s="352"/>
      <c r="N15" s="355"/>
      <c r="O15" s="352"/>
      <c r="P15" s="356">
        <f t="shared" ref="P15:P30" si="0">SUM(H15:O15)</f>
        <v>0.32</v>
      </c>
      <c r="Q15" s="357">
        <v>414.12</v>
      </c>
      <c r="R15" s="358">
        <f>P15*Q15</f>
        <v>132.51840000000001</v>
      </c>
    </row>
    <row r="16" spans="1:18" ht="15.75" thickBot="1">
      <c r="A16" s="349" t="s">
        <v>153</v>
      </c>
      <c r="B16" s="350"/>
      <c r="C16" s="350"/>
      <c r="D16" s="350"/>
      <c r="E16" s="351"/>
      <c r="F16" s="359" t="s">
        <v>58</v>
      </c>
      <c r="G16" s="360"/>
      <c r="H16" s="361"/>
      <c r="I16" s="359"/>
      <c r="J16" s="359"/>
      <c r="K16" s="359"/>
      <c r="L16" s="359"/>
      <c r="M16" s="359"/>
      <c r="N16" s="362"/>
      <c r="O16" s="359"/>
      <c r="P16" s="356">
        <f t="shared" si="0"/>
        <v>0</v>
      </c>
      <c r="Q16" s="363">
        <v>72</v>
      </c>
      <c r="R16" s="358">
        <f t="shared" ref="R16:R31" si="1">P16*Q16</f>
        <v>0</v>
      </c>
    </row>
    <row r="17" spans="1:18" ht="15.75" thickBot="1">
      <c r="A17" s="364" t="s">
        <v>61</v>
      </c>
      <c r="B17" s="365"/>
      <c r="C17" s="365"/>
      <c r="D17" s="365"/>
      <c r="E17" s="366"/>
      <c r="F17" s="367" t="s">
        <v>197</v>
      </c>
      <c r="G17" s="368"/>
      <c r="H17" s="369"/>
      <c r="I17" s="367"/>
      <c r="J17" s="367"/>
      <c r="K17" s="367"/>
      <c r="L17" s="367"/>
      <c r="M17" s="367"/>
      <c r="N17" s="367"/>
      <c r="O17" s="367"/>
      <c r="P17" s="370">
        <f t="shared" si="0"/>
        <v>0</v>
      </c>
      <c r="Q17" s="371">
        <v>220</v>
      </c>
      <c r="R17" s="372">
        <f t="shared" si="1"/>
        <v>0</v>
      </c>
    </row>
    <row r="18" spans="1:18" ht="15.75" thickBot="1">
      <c r="A18" s="373" t="s">
        <v>70</v>
      </c>
      <c r="B18" s="374"/>
      <c r="C18" s="374"/>
      <c r="D18" s="374"/>
      <c r="E18" s="375"/>
      <c r="F18" s="376" t="s">
        <v>58</v>
      </c>
      <c r="G18" s="377"/>
      <c r="H18" s="378"/>
      <c r="I18" s="379"/>
      <c r="J18" s="376"/>
      <c r="K18" s="376">
        <v>0.04</v>
      </c>
      <c r="L18" s="376">
        <v>0.04</v>
      </c>
      <c r="M18" s="376"/>
      <c r="N18" s="376"/>
      <c r="O18" s="376"/>
      <c r="P18" s="370">
        <f t="shared" si="0"/>
        <v>0.08</v>
      </c>
      <c r="Q18" s="371">
        <v>145</v>
      </c>
      <c r="R18" s="372">
        <f t="shared" si="1"/>
        <v>11.6</v>
      </c>
    </row>
    <row r="19" spans="1:18" ht="15.75" thickBot="1">
      <c r="A19" s="373" t="s">
        <v>67</v>
      </c>
      <c r="B19" s="374"/>
      <c r="C19" s="374"/>
      <c r="D19" s="374"/>
      <c r="E19" s="375"/>
      <c r="F19" s="380" t="s">
        <v>58</v>
      </c>
      <c r="G19" s="381"/>
      <c r="H19" s="382"/>
      <c r="I19" s="380"/>
      <c r="J19" s="380"/>
      <c r="K19" s="380"/>
      <c r="L19" s="383"/>
      <c r="M19" s="380"/>
      <c r="N19" s="380"/>
      <c r="O19" s="380"/>
      <c r="P19" s="370">
        <f t="shared" si="0"/>
        <v>0</v>
      </c>
      <c r="Q19" s="384">
        <v>680</v>
      </c>
      <c r="R19" s="372">
        <f t="shared" si="1"/>
        <v>0</v>
      </c>
    </row>
    <row r="20" spans="1:18" ht="15.75" thickBot="1">
      <c r="A20" s="373" t="s">
        <v>101</v>
      </c>
      <c r="B20" s="385"/>
      <c r="C20" s="385"/>
      <c r="D20" s="385"/>
      <c r="E20" s="386"/>
      <c r="F20" s="380" t="s">
        <v>58</v>
      </c>
      <c r="G20" s="381"/>
      <c r="H20" s="382"/>
      <c r="I20" s="380"/>
      <c r="J20" s="380"/>
      <c r="K20" s="380">
        <v>0.8</v>
      </c>
      <c r="L20" s="383">
        <v>1.2</v>
      </c>
      <c r="M20" s="380"/>
      <c r="N20" s="380"/>
      <c r="O20" s="380"/>
      <c r="P20" s="370">
        <f t="shared" si="0"/>
        <v>2</v>
      </c>
      <c r="Q20" s="384">
        <v>50</v>
      </c>
      <c r="R20" s="372">
        <f t="shared" si="1"/>
        <v>100</v>
      </c>
    </row>
    <row r="21" spans="1:18" ht="15.75" thickBot="1">
      <c r="A21" s="373" t="s">
        <v>104</v>
      </c>
      <c r="B21" s="374"/>
      <c r="C21" s="374"/>
      <c r="D21" s="374"/>
      <c r="E21" s="375"/>
      <c r="F21" s="380" t="s">
        <v>58</v>
      </c>
      <c r="G21" s="387"/>
      <c r="H21" s="382"/>
      <c r="I21" s="380"/>
      <c r="J21" s="380"/>
      <c r="K21" s="380">
        <v>0.12</v>
      </c>
      <c r="L21" s="380"/>
      <c r="M21" s="383"/>
      <c r="N21" s="383"/>
      <c r="O21" s="380"/>
      <c r="P21" s="370">
        <f t="shared" si="0"/>
        <v>0.12</v>
      </c>
      <c r="Q21" s="384">
        <v>50</v>
      </c>
      <c r="R21" s="372">
        <f t="shared" si="1"/>
        <v>6</v>
      </c>
    </row>
    <row r="22" spans="1:18" ht="15.75" thickBot="1">
      <c r="A22" s="373" t="s">
        <v>103</v>
      </c>
      <c r="B22" s="374"/>
      <c r="C22" s="374"/>
      <c r="D22" s="374"/>
      <c r="E22" s="375"/>
      <c r="F22" s="380" t="s">
        <v>58</v>
      </c>
      <c r="G22" s="387"/>
      <c r="H22" s="382"/>
      <c r="I22" s="380"/>
      <c r="J22" s="380"/>
      <c r="K22" s="380">
        <v>0.12</v>
      </c>
      <c r="L22" s="380"/>
      <c r="M22" s="380"/>
      <c r="N22" s="380"/>
      <c r="O22" s="380"/>
      <c r="P22" s="370">
        <f t="shared" si="0"/>
        <v>0.12</v>
      </c>
      <c r="Q22" s="384">
        <v>48</v>
      </c>
      <c r="R22" s="372">
        <f t="shared" si="1"/>
        <v>5.76</v>
      </c>
    </row>
    <row r="23" spans="1:18" ht="15.75" thickBot="1">
      <c r="A23" s="373" t="s">
        <v>92</v>
      </c>
      <c r="B23" s="374"/>
      <c r="C23" s="374"/>
      <c r="D23" s="374"/>
      <c r="E23" s="375"/>
      <c r="F23" s="380" t="s">
        <v>58</v>
      </c>
      <c r="G23" s="387"/>
      <c r="H23" s="382"/>
      <c r="I23" s="380"/>
      <c r="J23" s="380"/>
      <c r="K23" s="380"/>
      <c r="L23" s="380"/>
      <c r="M23" s="383">
        <v>0.16400000000000001</v>
      </c>
      <c r="N23" s="380"/>
      <c r="O23" s="380"/>
      <c r="P23" s="370">
        <f t="shared" si="0"/>
        <v>0.16400000000000001</v>
      </c>
      <c r="Q23" s="384">
        <v>105</v>
      </c>
      <c r="R23" s="372">
        <f t="shared" si="1"/>
        <v>17.220000000000002</v>
      </c>
    </row>
    <row r="24" spans="1:18" ht="15.75" thickBot="1">
      <c r="A24" s="373" t="s">
        <v>98</v>
      </c>
      <c r="B24" s="374"/>
      <c r="C24" s="374"/>
      <c r="D24" s="374"/>
      <c r="E24" s="375"/>
      <c r="F24" s="380" t="s">
        <v>58</v>
      </c>
      <c r="G24" s="387"/>
      <c r="H24" s="382"/>
      <c r="I24" s="380"/>
      <c r="J24" s="383"/>
      <c r="K24" s="380"/>
      <c r="L24" s="380"/>
      <c r="M24" s="380">
        <v>0.32</v>
      </c>
      <c r="N24" s="380"/>
      <c r="O24" s="380"/>
      <c r="P24" s="370">
        <f t="shared" si="0"/>
        <v>0.32</v>
      </c>
      <c r="Q24" s="384">
        <v>200</v>
      </c>
      <c r="R24" s="372">
        <f t="shared" si="1"/>
        <v>64</v>
      </c>
    </row>
    <row r="25" spans="1:18" ht="15.75" thickBot="1">
      <c r="A25" s="373" t="s">
        <v>198</v>
      </c>
      <c r="B25" s="374"/>
      <c r="C25" s="374"/>
      <c r="D25" s="374"/>
      <c r="E25" s="375"/>
      <c r="F25" s="380" t="s">
        <v>58</v>
      </c>
      <c r="G25" s="387"/>
      <c r="H25" s="382"/>
      <c r="I25" s="380"/>
      <c r="J25" s="383"/>
      <c r="K25" s="380">
        <v>1.9E-2</v>
      </c>
      <c r="L25" s="380"/>
      <c r="M25" s="380"/>
      <c r="N25" s="380"/>
      <c r="O25" s="380"/>
      <c r="P25" s="370">
        <f t="shared" si="0"/>
        <v>1.9E-2</v>
      </c>
      <c r="Q25" s="384">
        <v>20</v>
      </c>
      <c r="R25" s="372">
        <f t="shared" si="1"/>
        <v>0.38</v>
      </c>
    </row>
    <row r="26" spans="1:18" ht="15.75" thickBot="1">
      <c r="A26" s="373" t="s">
        <v>166</v>
      </c>
      <c r="B26" s="374"/>
      <c r="C26" s="374"/>
      <c r="D26" s="374"/>
      <c r="E26" s="375"/>
      <c r="F26" s="380" t="s">
        <v>58</v>
      </c>
      <c r="G26" s="387"/>
      <c r="H26" s="382"/>
      <c r="I26" s="380"/>
      <c r="J26" s="383"/>
      <c r="K26" s="380">
        <v>0.8</v>
      </c>
      <c r="L26" s="380"/>
      <c r="M26" s="380"/>
      <c r="N26" s="380"/>
      <c r="O26" s="380"/>
      <c r="P26" s="370">
        <f t="shared" si="0"/>
        <v>0.8</v>
      </c>
      <c r="Q26" s="384">
        <v>62.5</v>
      </c>
      <c r="R26" s="372">
        <f t="shared" si="1"/>
        <v>50</v>
      </c>
    </row>
    <row r="27" spans="1:18" ht="15.75" thickBot="1">
      <c r="A27" s="373" t="s">
        <v>199</v>
      </c>
      <c r="B27" s="374"/>
      <c r="C27" s="374"/>
      <c r="D27" s="374"/>
      <c r="E27" s="375"/>
      <c r="F27" s="380" t="s">
        <v>58</v>
      </c>
      <c r="G27" s="387"/>
      <c r="H27" s="382"/>
      <c r="I27" s="380">
        <v>0.32100000000000001</v>
      </c>
      <c r="J27" s="383"/>
      <c r="K27" s="380"/>
      <c r="L27" s="380"/>
      <c r="M27" s="380"/>
      <c r="N27" s="380"/>
      <c r="O27" s="380"/>
      <c r="P27" s="370">
        <f t="shared" si="0"/>
        <v>0.32100000000000001</v>
      </c>
      <c r="Q27" s="384">
        <v>680</v>
      </c>
      <c r="R27" s="372">
        <f t="shared" si="1"/>
        <v>218.28</v>
      </c>
    </row>
    <row r="28" spans="1:18" ht="15.75" thickBot="1">
      <c r="A28" s="373" t="s">
        <v>200</v>
      </c>
      <c r="B28" s="374"/>
      <c r="C28" s="374"/>
      <c r="D28" s="374"/>
      <c r="E28" s="375"/>
      <c r="F28" s="380" t="s">
        <v>58</v>
      </c>
      <c r="G28" s="387"/>
      <c r="H28" s="382"/>
      <c r="I28" s="380"/>
      <c r="J28" s="383"/>
      <c r="K28" s="380"/>
      <c r="L28" s="380"/>
      <c r="M28" s="380"/>
      <c r="N28" s="380"/>
      <c r="O28" s="380"/>
      <c r="P28" s="370">
        <f t="shared" si="0"/>
        <v>0</v>
      </c>
      <c r="Q28" s="384">
        <v>200</v>
      </c>
      <c r="R28" s="372">
        <f t="shared" si="1"/>
        <v>0</v>
      </c>
    </row>
    <row r="29" spans="1:18" ht="15.75" thickBot="1">
      <c r="A29" s="373" t="s">
        <v>77</v>
      </c>
      <c r="B29" s="374"/>
      <c r="C29" s="374"/>
      <c r="D29" s="374"/>
      <c r="E29" s="375"/>
      <c r="F29" s="380" t="s">
        <v>58</v>
      </c>
      <c r="G29" s="387"/>
      <c r="H29" s="382"/>
      <c r="I29" s="380"/>
      <c r="J29" s="383"/>
      <c r="K29" s="380"/>
      <c r="L29" s="380"/>
      <c r="M29" s="380"/>
      <c r="N29" s="380"/>
      <c r="O29" s="380"/>
      <c r="P29" s="370">
        <f t="shared" si="0"/>
        <v>0</v>
      </c>
      <c r="Q29" s="384">
        <v>9</v>
      </c>
      <c r="R29" s="372">
        <f t="shared" si="1"/>
        <v>0</v>
      </c>
    </row>
    <row r="30" spans="1:18" ht="15.75" thickBot="1">
      <c r="A30" s="373" t="s">
        <v>149</v>
      </c>
      <c r="B30" s="374"/>
      <c r="C30" s="374"/>
      <c r="D30" s="374"/>
      <c r="E30" s="375"/>
      <c r="F30" s="380" t="s">
        <v>58</v>
      </c>
      <c r="G30" s="387"/>
      <c r="H30" s="382"/>
      <c r="I30" s="380"/>
      <c r="J30" s="383"/>
      <c r="K30" s="380"/>
      <c r="L30" s="380"/>
      <c r="M30" s="380"/>
      <c r="N30" s="380"/>
      <c r="O30" s="380"/>
      <c r="P30" s="370">
        <f t="shared" si="0"/>
        <v>0</v>
      </c>
      <c r="Q30" s="384">
        <v>47</v>
      </c>
      <c r="R30" s="372">
        <f t="shared" si="1"/>
        <v>0</v>
      </c>
    </row>
    <row r="31" spans="1:18" ht="15.75" thickBot="1">
      <c r="A31" s="388" t="s">
        <v>201</v>
      </c>
      <c r="B31" s="389"/>
      <c r="C31" s="389"/>
      <c r="D31" s="389"/>
      <c r="E31" s="390"/>
      <c r="F31" s="391" t="s">
        <v>58</v>
      </c>
      <c r="G31" s="392"/>
      <c r="H31" s="393"/>
      <c r="I31" s="391"/>
      <c r="J31" s="394"/>
      <c r="K31" s="391">
        <v>0.12</v>
      </c>
      <c r="L31" s="391"/>
      <c r="M31" s="391"/>
      <c r="N31" s="391"/>
      <c r="O31" s="391"/>
      <c r="P31" s="356">
        <v>0.12</v>
      </c>
      <c r="Q31" s="395">
        <v>55</v>
      </c>
      <c r="R31" s="358">
        <f t="shared" si="1"/>
        <v>6.6</v>
      </c>
    </row>
    <row r="32" spans="1:18" ht="15.75" thickBot="1">
      <c r="A32" s="396" t="s">
        <v>202</v>
      </c>
      <c r="B32" s="397"/>
      <c r="C32" s="397"/>
      <c r="D32" s="397"/>
      <c r="E32" s="398"/>
      <c r="F32" s="399"/>
      <c r="G32" s="400"/>
      <c r="H32" s="401"/>
      <c r="I32" s="399"/>
      <c r="J32" s="402"/>
      <c r="K32" s="403"/>
      <c r="L32" s="404"/>
      <c r="M32" s="399"/>
      <c r="N32" s="399"/>
      <c r="O32" s="399"/>
      <c r="P32" s="405"/>
      <c r="Q32" s="406"/>
      <c r="R32" s="407">
        <f>SUM(R15:R30)</f>
        <v>605.75840000000005</v>
      </c>
    </row>
    <row r="33" spans="1:17">
      <c r="A33" s="408" t="s">
        <v>203</v>
      </c>
      <c r="B33" s="408"/>
      <c r="C33" s="409"/>
      <c r="D33" s="409"/>
      <c r="E33" s="409"/>
      <c r="F33" s="409"/>
      <c r="G33" s="410"/>
      <c r="H33" s="410"/>
      <c r="I33" s="410"/>
      <c r="J33" s="410"/>
      <c r="K33" s="411"/>
      <c r="L33" s="412" t="s">
        <v>115</v>
      </c>
      <c r="M33" s="412"/>
      <c r="N33" s="413"/>
      <c r="O33" s="414" t="s">
        <v>204</v>
      </c>
      <c r="P33" s="414"/>
      <c r="Q33" s="415"/>
    </row>
    <row r="34" spans="1:17">
      <c r="A34" s="416"/>
      <c r="B34" s="416"/>
      <c r="C34" s="417"/>
      <c r="F34" s="418" t="s">
        <v>3</v>
      </c>
      <c r="G34" s="418"/>
      <c r="H34" s="419"/>
      <c r="I34" s="417"/>
      <c r="J34" s="417"/>
      <c r="K34" s="417"/>
      <c r="L34" s="416"/>
      <c r="P34" s="418" t="s">
        <v>3</v>
      </c>
      <c r="Q34" s="418"/>
    </row>
    <row r="35" spans="1:17">
      <c r="A35" s="420"/>
      <c r="B35" s="421"/>
      <c r="C35" s="421"/>
      <c r="D35" s="421"/>
      <c r="E35" s="421"/>
      <c r="F35" s="421"/>
      <c r="G35" s="421"/>
      <c r="H35" s="421"/>
      <c r="I35" s="421"/>
      <c r="J35" s="420"/>
    </row>
    <row r="36" spans="1:17">
      <c r="A36" s="420"/>
      <c r="B36" s="422" t="s">
        <v>205</v>
      </c>
      <c r="C36" s="423"/>
      <c r="D36" s="423"/>
      <c r="E36" s="423"/>
      <c r="F36" s="423"/>
      <c r="G36" s="423"/>
      <c r="H36" s="424" t="s">
        <v>206</v>
      </c>
      <c r="I36" s="420"/>
      <c r="K36" s="425"/>
      <c r="L36" s="426" t="s">
        <v>115</v>
      </c>
      <c r="M36" s="426"/>
      <c r="N36" s="427"/>
      <c r="O36" s="428" t="s">
        <v>207</v>
      </c>
      <c r="P36" s="428"/>
      <c r="Q36" s="429"/>
    </row>
    <row r="37" spans="1:17">
      <c r="A37" s="420"/>
      <c r="B37" s="420"/>
      <c r="C37" s="420"/>
      <c r="D37" s="420"/>
      <c r="E37" s="420"/>
      <c r="F37" s="418" t="s">
        <v>3</v>
      </c>
      <c r="G37" s="418"/>
      <c r="H37" s="420"/>
      <c r="I37" s="420"/>
      <c r="J37" s="420"/>
      <c r="P37" s="418" t="s">
        <v>3</v>
      </c>
      <c r="Q37" s="418"/>
    </row>
  </sheetData>
  <mergeCells count="60">
    <mergeCell ref="F37:G37"/>
    <mergeCell ref="P37:Q37"/>
    <mergeCell ref="L33:M33"/>
    <mergeCell ref="O33:Q33"/>
    <mergeCell ref="F34:G34"/>
    <mergeCell ref="P34:Q34"/>
    <mergeCell ref="L36:M36"/>
    <mergeCell ref="O36:Q36"/>
    <mergeCell ref="A28:E28"/>
    <mergeCell ref="A29:E29"/>
    <mergeCell ref="A30:E30"/>
    <mergeCell ref="A31:E31"/>
    <mergeCell ref="A32:E32"/>
    <mergeCell ref="A33:B33"/>
    <mergeCell ref="C33:F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M9:M13"/>
    <mergeCell ref="N9:N13"/>
    <mergeCell ref="O9:O13"/>
    <mergeCell ref="A14:E14"/>
    <mergeCell ref="F14:G14"/>
    <mergeCell ref="A15:E15"/>
    <mergeCell ref="P6:P13"/>
    <mergeCell ref="Q6:Q13"/>
    <mergeCell ref="R6:R13"/>
    <mergeCell ref="H7:K7"/>
    <mergeCell ref="L7:O7"/>
    <mergeCell ref="H8:K8"/>
    <mergeCell ref="L8:O8"/>
    <mergeCell ref="H9:H13"/>
    <mergeCell ref="I9:I13"/>
    <mergeCell ref="J9:J13"/>
    <mergeCell ref="A4:C5"/>
    <mergeCell ref="D4:E5"/>
    <mergeCell ref="F4:G5"/>
    <mergeCell ref="H4:I5"/>
    <mergeCell ref="K4:O4"/>
    <mergeCell ref="A6:E13"/>
    <mergeCell ref="F6:G13"/>
    <mergeCell ref="H6:O6"/>
    <mergeCell ref="K9:K13"/>
    <mergeCell ref="L9:L13"/>
    <mergeCell ref="A1:J1"/>
    <mergeCell ref="A2:C3"/>
    <mergeCell ref="D2:E3"/>
    <mergeCell ref="F2:G3"/>
    <mergeCell ref="H2:I3"/>
    <mergeCell ref="L2:O2"/>
    <mergeCell ref="K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99"/>
  <sheetViews>
    <sheetView workbookViewId="0">
      <selection sqref="A1:IN99"/>
    </sheetView>
  </sheetViews>
  <sheetFormatPr defaultColWidth="0.85546875" defaultRowHeight="15"/>
  <sheetData>
    <row r="1" spans="1:24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</row>
    <row r="7" spans="1:248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</row>
    <row r="8" spans="1:24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</row>
    <row r="9" spans="1:248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</row>
    <row r="10" spans="1:24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208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</row>
    <row r="11" spans="1:248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</row>
    <row r="12" spans="1:248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</row>
    <row r="13" spans="1:248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</row>
    <row r="14" spans="1:248">
      <c r="A14" s="58" t="s">
        <v>209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126.19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1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126.19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6">
        <f>HY89</f>
        <v>126.191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</row>
    <row r="15" spans="1:248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</row>
    <row r="16" spans="1:248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  <c r="IN16" s="4"/>
    </row>
    <row r="17" spans="1:248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</row>
    <row r="20" spans="1:248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  <c r="IN20" s="4"/>
    </row>
    <row r="21" spans="1:248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  <c r="IN21" s="4"/>
    </row>
    <row r="22" spans="1:248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119</v>
      </c>
      <c r="CD22" s="117"/>
      <c r="CE22" s="117"/>
      <c r="CF22" s="117"/>
      <c r="CG22" s="117"/>
      <c r="CH22" s="118"/>
      <c r="CI22" s="116" t="s">
        <v>210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</row>
    <row r="23" spans="1:248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</row>
    <row r="24" spans="1:248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  <c r="IN24" s="4"/>
    </row>
    <row r="25" spans="1:248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  <c r="IN25" s="4"/>
    </row>
    <row r="26" spans="1:248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</row>
    <row r="27" spans="1:248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  <c r="IN27" s="4"/>
    </row>
    <row r="28" spans="1:248" ht="15.75" thickTop="1">
      <c r="A28" s="150" t="s">
        <v>211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205"/>
      <c r="CD28" s="206"/>
      <c r="CE28" s="206"/>
      <c r="CF28" s="206"/>
      <c r="CG28" s="206"/>
      <c r="CH28" s="207"/>
      <c r="CI28" s="205"/>
      <c r="CJ28" s="206"/>
      <c r="CK28" s="206"/>
      <c r="CL28" s="206"/>
      <c r="CM28" s="206"/>
      <c r="CN28" s="207"/>
      <c r="CO28" s="205"/>
      <c r="CP28" s="206"/>
      <c r="CQ28" s="206"/>
      <c r="CR28" s="206"/>
      <c r="CS28" s="206"/>
      <c r="CT28" s="207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205"/>
      <c r="DH28" s="206"/>
      <c r="DI28" s="206"/>
      <c r="DJ28" s="206"/>
      <c r="DK28" s="206"/>
      <c r="DL28" s="207"/>
      <c r="DM28" s="205"/>
      <c r="DN28" s="206"/>
      <c r="DO28" s="206"/>
      <c r="DP28" s="206"/>
      <c r="DQ28" s="206"/>
      <c r="DR28" s="207"/>
      <c r="DS28" s="205"/>
      <c r="DT28" s="206"/>
      <c r="DU28" s="206"/>
      <c r="DV28" s="206"/>
      <c r="DW28" s="206"/>
      <c r="DX28" s="207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390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  <c r="IN28" s="4"/>
    </row>
    <row r="29" spans="1:248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67">
        <v>0.03</v>
      </c>
      <c r="CD29" s="68"/>
      <c r="CE29" s="68"/>
      <c r="CF29" s="68"/>
      <c r="CG29" s="68"/>
      <c r="CH29" s="69"/>
      <c r="CI29" s="67">
        <v>0.06</v>
      </c>
      <c r="CJ29" s="68"/>
      <c r="CK29" s="68"/>
      <c r="CL29" s="68"/>
      <c r="CM29" s="68"/>
      <c r="CN29" s="69"/>
      <c r="CO29" s="67"/>
      <c r="CP29" s="68"/>
      <c r="CQ29" s="68"/>
      <c r="CR29" s="68"/>
      <c r="CS29" s="68"/>
      <c r="CT29" s="69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0.09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19.8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  <c r="IN29" s="4"/>
    </row>
    <row r="30" spans="1:248">
      <c r="A30" s="164" t="s">
        <v>143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67"/>
      <c r="CD30" s="68"/>
      <c r="CE30" s="68"/>
      <c r="CF30" s="68"/>
      <c r="CG30" s="68"/>
      <c r="CH30" s="69"/>
      <c r="CI30" s="136"/>
      <c r="CJ30" s="137"/>
      <c r="CK30" s="137"/>
      <c r="CL30" s="137"/>
      <c r="CM30" s="137"/>
      <c r="CN30" s="138"/>
      <c r="CO30" s="67"/>
      <c r="CP30" s="68"/>
      <c r="CQ30" s="68"/>
      <c r="CR30" s="68"/>
      <c r="CS30" s="68"/>
      <c r="CT30" s="69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  <c r="IN30" s="4"/>
    </row>
    <row r="31" spans="1:248">
      <c r="A31" s="131" t="s">
        <v>212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67"/>
      <c r="CD31" s="68"/>
      <c r="CE31" s="68"/>
      <c r="CF31" s="68"/>
      <c r="CG31" s="68"/>
      <c r="CH31" s="69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250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  <c r="IN31" s="4"/>
    </row>
    <row r="32" spans="1:248">
      <c r="A32" s="131" t="s">
        <v>64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67"/>
      <c r="CJ32" s="68"/>
      <c r="CK32" s="68"/>
      <c r="CL32" s="68"/>
      <c r="CM32" s="68"/>
      <c r="CN32" s="69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414.2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  <c r="IN32" s="4"/>
    </row>
    <row r="33" spans="1:248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67"/>
      <c r="CD33" s="68"/>
      <c r="CE33" s="68"/>
      <c r="CF33" s="68"/>
      <c r="CG33" s="68"/>
      <c r="CH33" s="69"/>
      <c r="CI33" s="136"/>
      <c r="CJ33" s="137"/>
      <c r="CK33" s="137"/>
      <c r="CL33" s="137"/>
      <c r="CM33" s="137"/>
      <c r="CN33" s="138"/>
      <c r="CO33" s="67"/>
      <c r="CP33" s="68"/>
      <c r="CQ33" s="68"/>
      <c r="CR33" s="68"/>
      <c r="CS33" s="68"/>
      <c r="CT33" s="69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  <c r="IN33" s="4"/>
    </row>
    <row r="34" spans="1:248">
      <c r="A34" s="131" t="s">
        <v>213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  <c r="IN34" s="4"/>
    </row>
    <row r="35" spans="1:248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67"/>
      <c r="CD35" s="68"/>
      <c r="CE35" s="68"/>
      <c r="CF35" s="68"/>
      <c r="CG35" s="68"/>
      <c r="CH35" s="69"/>
      <c r="CI35" s="67"/>
      <c r="CJ35" s="68"/>
      <c r="CK35" s="68"/>
      <c r="CL35" s="68"/>
      <c r="CM35" s="68"/>
      <c r="CN35" s="69"/>
      <c r="CO35" s="67"/>
      <c r="CP35" s="68"/>
      <c r="CQ35" s="68"/>
      <c r="CR35" s="68"/>
      <c r="CS35" s="68"/>
      <c r="CT35" s="69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0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  <c r="IN35" s="4"/>
    </row>
    <row r="36" spans="1:248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  <c r="IN36" s="4"/>
    </row>
    <row r="37" spans="1:248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  <c r="IN37" s="4"/>
    </row>
    <row r="38" spans="1:248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67">
        <v>0.05</v>
      </c>
      <c r="CD38" s="68"/>
      <c r="CE38" s="68"/>
      <c r="CF38" s="68"/>
      <c r="CG38" s="68"/>
      <c r="CH38" s="69"/>
      <c r="CI38" s="67">
        <v>0.05</v>
      </c>
      <c r="CJ38" s="68"/>
      <c r="CK38" s="68"/>
      <c r="CL38" s="68"/>
      <c r="CM38" s="68"/>
      <c r="CN38" s="69"/>
      <c r="CO38" s="67"/>
      <c r="CP38" s="68"/>
      <c r="CQ38" s="68"/>
      <c r="CR38" s="68"/>
      <c r="CS38" s="68"/>
      <c r="CT38" s="69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0.1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14.5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  <c r="IN38" s="4"/>
    </row>
    <row r="39" spans="1:248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67"/>
      <c r="CD39" s="68"/>
      <c r="CE39" s="68"/>
      <c r="CF39" s="68"/>
      <c r="CG39" s="68"/>
      <c r="CH39" s="69"/>
      <c r="CI39" s="67"/>
      <c r="CJ39" s="68"/>
      <c r="CK39" s="68"/>
      <c r="CL39" s="68"/>
      <c r="CM39" s="68"/>
      <c r="CN39" s="69"/>
      <c r="CO39" s="67"/>
      <c r="CP39" s="68"/>
      <c r="CQ39" s="68"/>
      <c r="CR39" s="68"/>
      <c r="CS39" s="68"/>
      <c r="CT39" s="69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67"/>
      <c r="DT39" s="68"/>
      <c r="DU39" s="68"/>
      <c r="DV39" s="68"/>
      <c r="DW39" s="68"/>
      <c r="DX39" s="69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0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  <c r="IN39" s="4"/>
    </row>
    <row r="40" spans="1:248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67"/>
      <c r="DT40" s="68"/>
      <c r="DU40" s="68"/>
      <c r="DV40" s="68"/>
      <c r="DW40" s="68"/>
      <c r="DX40" s="69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341.1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  <c r="IN40" s="4"/>
    </row>
    <row r="41" spans="1:248">
      <c r="A41" s="131" t="s">
        <v>214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  <c r="IN41" s="4"/>
    </row>
    <row r="42" spans="1:248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67"/>
      <c r="CJ42" s="68"/>
      <c r="CK42" s="68"/>
      <c r="CL42" s="68"/>
      <c r="CM42" s="68"/>
      <c r="CN42" s="69"/>
      <c r="CO42" s="67"/>
      <c r="CP42" s="68"/>
      <c r="CQ42" s="68"/>
      <c r="CR42" s="68"/>
      <c r="CS42" s="68"/>
      <c r="CT42" s="69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  <c r="IN42" s="4"/>
    </row>
    <row r="43" spans="1:248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  <c r="IN43" s="4"/>
    </row>
    <row r="44" spans="1:248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  <c r="IN44" s="4"/>
    </row>
    <row r="45" spans="1:248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67"/>
      <c r="CD45" s="68"/>
      <c r="CE45" s="68"/>
      <c r="CF45" s="68"/>
      <c r="CG45" s="68"/>
      <c r="CH45" s="69"/>
      <c r="CI45" s="67"/>
      <c r="CJ45" s="68"/>
      <c r="CK45" s="68"/>
      <c r="CL45" s="68"/>
      <c r="CM45" s="68"/>
      <c r="CN45" s="69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  <c r="IN45" s="4"/>
    </row>
    <row r="46" spans="1:248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  <c r="IN46" s="4"/>
    </row>
    <row r="47" spans="1:248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67"/>
      <c r="CD47" s="68"/>
      <c r="CE47" s="68"/>
      <c r="CF47" s="68"/>
      <c r="CG47" s="68"/>
      <c r="CH47" s="69"/>
      <c r="CI47" s="67"/>
      <c r="CJ47" s="68"/>
      <c r="CK47" s="68"/>
      <c r="CL47" s="68"/>
      <c r="CM47" s="68"/>
      <c r="CN47" s="69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0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  <c r="IN47" s="4"/>
    </row>
    <row r="48" spans="1:248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34.299999999999997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  <c r="IN48" s="4"/>
    </row>
    <row r="49" spans="1:24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  <c r="IN49" s="4"/>
    </row>
    <row r="50" spans="1:2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  <c r="IN50" s="4"/>
    </row>
    <row r="51" spans="1:2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</row>
    <row r="53" spans="1:248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</row>
    <row r="54" spans="1:248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  <c r="IN54" s="4"/>
    </row>
    <row r="55" spans="1:248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>
        <f>AG22</f>
        <v>0</v>
      </c>
      <c r="AH55" s="114"/>
      <c r="AI55" s="114"/>
      <c r="AJ55" s="114"/>
      <c r="AK55" s="114"/>
      <c r="AL55" s="115"/>
      <c r="AM55" s="113">
        <f>AM22</f>
        <v>0</v>
      </c>
      <c r="AN55" s="114"/>
      <c r="AO55" s="114"/>
      <c r="AP55" s="114"/>
      <c r="AQ55" s="114"/>
      <c r="AR55" s="115"/>
      <c r="AS55" s="113">
        <f>AS22</f>
        <v>0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49</v>
      </c>
      <c r="CJ55" s="117"/>
      <c r="CK55" s="117"/>
      <c r="CL55" s="117"/>
      <c r="CM55" s="117"/>
      <c r="CN55" s="118"/>
      <c r="CO55" s="116" t="s">
        <v>50</v>
      </c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  <c r="IN55" s="4"/>
    </row>
    <row r="56" spans="1:248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  <c r="IN56" s="4"/>
    </row>
    <row r="57" spans="1:248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  <c r="IN57" s="4"/>
    </row>
    <row r="58" spans="1:248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  <c r="IN58" s="4"/>
    </row>
    <row r="59" spans="1:248">
      <c r="A59" s="131" t="s">
        <v>215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67"/>
      <c r="CJ59" s="68"/>
      <c r="CK59" s="68"/>
      <c r="CL59" s="68"/>
      <c r="CM59" s="68"/>
      <c r="CN59" s="69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67">
        <v>0.182</v>
      </c>
      <c r="DH59" s="68"/>
      <c r="DI59" s="68"/>
      <c r="DJ59" s="68"/>
      <c r="DK59" s="68"/>
      <c r="DL59" s="69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6" si="2">AG59+AM59+AS59+AY59+BE59+BK59+BQ59+BW59+CC59+CI59+CO59+CU59+DA59+DG59+DM59+DS59+DY59+EE59+EK59+EQ59+EW59+FC59+FI59+FO59+FU59+FZ59+GE59+GJ59+GO59+GT59</f>
        <v>0.182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>
        <v>400</v>
      </c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72.8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  <c r="IN59" s="4"/>
    </row>
    <row r="60" spans="1:248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67"/>
      <c r="CJ60" s="68"/>
      <c r="CK60" s="68"/>
      <c r="CL60" s="68"/>
      <c r="CM60" s="68"/>
      <c r="CN60" s="69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  <c r="IN60" s="4"/>
    </row>
    <row r="61" spans="1:248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  <c r="IN61" s="4"/>
    </row>
    <row r="62" spans="1:248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67">
        <v>0.05</v>
      </c>
      <c r="CJ62" s="68"/>
      <c r="CK62" s="68"/>
      <c r="CL62" s="68"/>
      <c r="CM62" s="68"/>
      <c r="CN62" s="69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0.05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4.5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  <c r="IN62" s="4"/>
    </row>
    <row r="63" spans="1:248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67"/>
      <c r="CD63" s="68"/>
      <c r="CE63" s="68"/>
      <c r="CF63" s="68"/>
      <c r="CG63" s="68"/>
      <c r="CH63" s="69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  <c r="IN63" s="4"/>
    </row>
    <row r="64" spans="1:248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67"/>
      <c r="CD64" s="68"/>
      <c r="CE64" s="68"/>
      <c r="CF64" s="68"/>
      <c r="CG64" s="68"/>
      <c r="CH64" s="69"/>
      <c r="CI64" s="67"/>
      <c r="CJ64" s="68"/>
      <c r="CK64" s="68"/>
      <c r="CL64" s="68"/>
      <c r="CM64" s="68"/>
      <c r="CN64" s="69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  <c r="IN64" s="4"/>
    </row>
    <row r="65" spans="1:248">
      <c r="A65" s="131" t="s">
        <v>124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  <c r="IN65" s="4"/>
    </row>
    <row r="66" spans="1:248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67"/>
      <c r="CD66" s="68"/>
      <c r="CE66" s="68"/>
      <c r="CF66" s="68"/>
      <c r="CG66" s="68"/>
      <c r="CH66" s="69"/>
      <c r="CI66" s="67"/>
      <c r="CJ66" s="68"/>
      <c r="CK66" s="68"/>
      <c r="CL66" s="68"/>
      <c r="CM66" s="68"/>
      <c r="CN66" s="69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  <c r="IN66" s="4"/>
    </row>
    <row r="67" spans="1:248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67"/>
      <c r="CJ67" s="68"/>
      <c r="CK67" s="68"/>
      <c r="CL67" s="68"/>
      <c r="CM67" s="68"/>
      <c r="CN67" s="69"/>
      <c r="CO67" s="67">
        <v>0.02</v>
      </c>
      <c r="CP67" s="68"/>
      <c r="CQ67" s="68"/>
      <c r="CR67" s="68"/>
      <c r="CS67" s="68"/>
      <c r="CT67" s="69"/>
      <c r="CU67" s="67"/>
      <c r="CV67" s="68"/>
      <c r="CW67" s="68"/>
      <c r="CX67" s="68"/>
      <c r="CY67" s="68"/>
      <c r="CZ67" s="69"/>
      <c r="DA67" s="67"/>
      <c r="DB67" s="68"/>
      <c r="DC67" s="68"/>
      <c r="DD67" s="68"/>
      <c r="DE67" s="68"/>
      <c r="DF67" s="69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0.02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2.1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  <c r="IN67" s="4"/>
    </row>
    <row r="68" spans="1:248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  <c r="IN68" s="4"/>
    </row>
    <row r="69" spans="1:248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  <c r="IN69" s="4"/>
    </row>
    <row r="70" spans="1:248">
      <c r="A70" s="164" t="s">
        <v>125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  <c r="IN70" s="4"/>
    </row>
    <row r="71" spans="1:248">
      <c r="A71" s="131" t="s">
        <v>96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  <c r="IN71" s="4"/>
    </row>
    <row r="72" spans="1:248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67"/>
      <c r="CJ72" s="68"/>
      <c r="CK72" s="68"/>
      <c r="CL72" s="68"/>
      <c r="CM72" s="68"/>
      <c r="CN72" s="69"/>
      <c r="CO72" s="67">
        <v>0.02</v>
      </c>
      <c r="CP72" s="68"/>
      <c r="CQ72" s="68"/>
      <c r="CR72" s="68"/>
      <c r="CS72" s="68"/>
      <c r="CT72" s="69"/>
      <c r="CU72" s="67"/>
      <c r="CV72" s="68"/>
      <c r="CW72" s="68"/>
      <c r="CX72" s="68"/>
      <c r="CY72" s="68"/>
      <c r="CZ72" s="69"/>
      <c r="DA72" s="67"/>
      <c r="DB72" s="68"/>
      <c r="DC72" s="68"/>
      <c r="DD72" s="68"/>
      <c r="DE72" s="68"/>
      <c r="DF72" s="69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0.02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3.4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  <c r="IN72" s="4"/>
    </row>
    <row r="73" spans="1:248">
      <c r="A73" s="131" t="s">
        <v>127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67"/>
      <c r="CP73" s="68"/>
      <c r="CQ73" s="68"/>
      <c r="CR73" s="68"/>
      <c r="CS73" s="68"/>
      <c r="CT73" s="69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  <c r="IN73" s="4"/>
    </row>
    <row r="74" spans="1:248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67"/>
      <c r="CD74" s="68"/>
      <c r="CE74" s="68"/>
      <c r="CF74" s="68"/>
      <c r="CG74" s="68"/>
      <c r="CH74" s="69"/>
      <c r="CI74" s="67"/>
      <c r="CJ74" s="68"/>
      <c r="CK74" s="68"/>
      <c r="CL74" s="68"/>
      <c r="CM74" s="68"/>
      <c r="CN74" s="69"/>
      <c r="CO74" s="67"/>
      <c r="CP74" s="68"/>
      <c r="CQ74" s="68"/>
      <c r="CR74" s="68"/>
      <c r="CS74" s="68"/>
      <c r="CT74" s="69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  <c r="IN74" s="4"/>
    </row>
    <row r="75" spans="1:248">
      <c r="A75" s="131" t="s">
        <v>178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  <c r="IN75" s="4"/>
    </row>
    <row r="76" spans="1:248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67">
        <v>0.1</v>
      </c>
      <c r="CD76" s="68"/>
      <c r="CE76" s="68"/>
      <c r="CF76" s="68"/>
      <c r="CG76" s="68"/>
      <c r="CH76" s="69"/>
      <c r="CI76" s="67"/>
      <c r="CJ76" s="68"/>
      <c r="CK76" s="68"/>
      <c r="CL76" s="68"/>
      <c r="CM76" s="68"/>
      <c r="CN76" s="69"/>
      <c r="CO76" s="67"/>
      <c r="CP76" s="68"/>
      <c r="CQ76" s="68"/>
      <c r="CR76" s="68"/>
      <c r="CS76" s="68"/>
      <c r="CT76" s="69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0.1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5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  <c r="IN76" s="4"/>
    </row>
    <row r="77" spans="1:248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67"/>
      <c r="CD77" s="68"/>
      <c r="CE77" s="68"/>
      <c r="CF77" s="68"/>
      <c r="CG77" s="68"/>
      <c r="CH77" s="69"/>
      <c r="CI77" s="67"/>
      <c r="CJ77" s="68"/>
      <c r="CK77" s="68"/>
      <c r="CL77" s="68"/>
      <c r="CM77" s="68"/>
      <c r="CN77" s="69"/>
      <c r="CO77" s="67"/>
      <c r="CP77" s="68"/>
      <c r="CQ77" s="68"/>
      <c r="CR77" s="68"/>
      <c r="CS77" s="68"/>
      <c r="CT77" s="69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  <c r="IN77" s="4"/>
    </row>
    <row r="78" spans="1:248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67">
        <v>1.2E-2</v>
      </c>
      <c r="CD78" s="68"/>
      <c r="CE78" s="68"/>
      <c r="CF78" s="68"/>
      <c r="CG78" s="68"/>
      <c r="CH78" s="69"/>
      <c r="CI78" s="67">
        <v>0.01</v>
      </c>
      <c r="CJ78" s="68"/>
      <c r="CK78" s="68"/>
      <c r="CL78" s="68"/>
      <c r="CM78" s="68"/>
      <c r="CN78" s="69"/>
      <c r="CO78" s="67"/>
      <c r="CP78" s="68"/>
      <c r="CQ78" s="68"/>
      <c r="CR78" s="68"/>
      <c r="CS78" s="68"/>
      <c r="CT78" s="69"/>
      <c r="CU78" s="67"/>
      <c r="CV78" s="68"/>
      <c r="CW78" s="68"/>
      <c r="CX78" s="68"/>
      <c r="CY78" s="68"/>
      <c r="CZ78" s="69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2.1999999999999999E-2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1.056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  <c r="IN78" s="4"/>
    </row>
    <row r="79" spans="1:248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67">
        <v>8.0000000000000002E-3</v>
      </c>
      <c r="CD79" s="68"/>
      <c r="CE79" s="68"/>
      <c r="CF79" s="68"/>
      <c r="CG79" s="68"/>
      <c r="CH79" s="69"/>
      <c r="CI79" s="67">
        <v>0.01</v>
      </c>
      <c r="CJ79" s="68"/>
      <c r="CK79" s="68"/>
      <c r="CL79" s="68"/>
      <c r="CM79" s="68"/>
      <c r="CN79" s="69"/>
      <c r="CO79" s="67"/>
      <c r="CP79" s="68"/>
      <c r="CQ79" s="68"/>
      <c r="CR79" s="68"/>
      <c r="CS79" s="68"/>
      <c r="CT79" s="69"/>
      <c r="CU79" s="67"/>
      <c r="CV79" s="68"/>
      <c r="CW79" s="68"/>
      <c r="CX79" s="68"/>
      <c r="CY79" s="68"/>
      <c r="CZ79" s="69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1.8000000000000002E-2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0.90000000000000013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  <c r="IN79" s="4"/>
    </row>
    <row r="80" spans="1:248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  <c r="IN80" s="4"/>
    </row>
    <row r="81" spans="1:248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67"/>
      <c r="CD81" s="68"/>
      <c r="CE81" s="68"/>
      <c r="CF81" s="68"/>
      <c r="CG81" s="68"/>
      <c r="CH81" s="69"/>
      <c r="CI81" s="136"/>
      <c r="CJ81" s="137"/>
      <c r="CK81" s="137"/>
      <c r="CL81" s="137"/>
      <c r="CM81" s="137"/>
      <c r="CN81" s="138"/>
      <c r="CO81" s="67"/>
      <c r="CP81" s="68"/>
      <c r="CQ81" s="68"/>
      <c r="CR81" s="68"/>
      <c r="CS81" s="68"/>
      <c r="CT81" s="69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50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  <c r="IN81" s="4"/>
    </row>
    <row r="82" spans="1:248">
      <c r="A82" s="184" t="s">
        <v>216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67"/>
      <c r="CD82" s="68"/>
      <c r="CE82" s="68"/>
      <c r="CF82" s="68"/>
      <c r="CG82" s="68"/>
      <c r="CH82" s="69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>
        <v>55</v>
      </c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  <c r="IN82" s="4"/>
    </row>
    <row r="83" spans="1:248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  <c r="IN83" s="4"/>
    </row>
    <row r="84" spans="1:248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67"/>
      <c r="CD84" s="68"/>
      <c r="CE84" s="68"/>
      <c r="CF84" s="68"/>
      <c r="CG84" s="68"/>
      <c r="CH84" s="69"/>
      <c r="CI84" s="67"/>
      <c r="CJ84" s="68"/>
      <c r="CK84" s="68"/>
      <c r="CL84" s="68"/>
      <c r="CM84" s="68"/>
      <c r="CN84" s="69"/>
      <c r="CO84" s="136"/>
      <c r="CP84" s="137"/>
      <c r="CQ84" s="137"/>
      <c r="CR84" s="137"/>
      <c r="CS84" s="137"/>
      <c r="CT84" s="138"/>
      <c r="CU84" s="67">
        <v>0.03</v>
      </c>
      <c r="CV84" s="68"/>
      <c r="CW84" s="68"/>
      <c r="CX84" s="68"/>
      <c r="CY84" s="68"/>
      <c r="CZ84" s="69"/>
      <c r="DA84" s="67"/>
      <c r="DB84" s="68"/>
      <c r="DC84" s="68"/>
      <c r="DD84" s="68"/>
      <c r="DE84" s="68"/>
      <c r="DF84" s="69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0.03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1.875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  <c r="IN84" s="4"/>
    </row>
    <row r="85" spans="1:248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  <c r="IN85" s="4"/>
    </row>
    <row r="86" spans="1:248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  <c r="IN86" s="4"/>
    </row>
    <row r="87" spans="1:248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  <c r="IN87" s="4"/>
    </row>
    <row r="88" spans="1:248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67"/>
      <c r="CD88" s="68"/>
      <c r="CE88" s="68"/>
      <c r="CF88" s="68"/>
      <c r="CG88" s="68"/>
      <c r="CH88" s="69"/>
      <c r="CI88" s="67">
        <v>1.2999999999999999E-2</v>
      </c>
      <c r="CJ88" s="68"/>
      <c r="CK88" s="68"/>
      <c r="CL88" s="68"/>
      <c r="CM88" s="68"/>
      <c r="CN88" s="69"/>
      <c r="CO88" s="67"/>
      <c r="CP88" s="68"/>
      <c r="CQ88" s="68"/>
      <c r="CR88" s="68"/>
      <c r="CS88" s="68"/>
      <c r="CT88" s="69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1.2999999999999999E-2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0.26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  <c r="IN88" s="4"/>
    </row>
    <row r="89" spans="1:248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126.191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  <c r="IN89" s="4"/>
    </row>
    <row r="90" spans="1:2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96"/>
  <sheetViews>
    <sheetView tabSelected="1" workbookViewId="0">
      <selection sqref="A1:IK96"/>
    </sheetView>
  </sheetViews>
  <sheetFormatPr defaultColWidth="0.85546875" defaultRowHeight="15"/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</row>
    <row r="7" spans="1:245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</row>
    <row r="8" spans="1:2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</row>
    <row r="9" spans="1:245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</row>
    <row r="10" spans="1:24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208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</row>
    <row r="11" spans="1:2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</row>
    <row r="12" spans="1:245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</row>
    <row r="13" spans="1:24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</row>
    <row r="14" spans="1:245">
      <c r="A14" s="58" t="s">
        <v>217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146.71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2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293.42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6">
        <f>HY89</f>
        <v>293.41800000000001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</row>
    <row r="15" spans="1:24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</row>
    <row r="16" spans="1:245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</row>
    <row r="17" spans="1:24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</row>
    <row r="21" spans="1:24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48</v>
      </c>
      <c r="CD22" s="117"/>
      <c r="CE22" s="117"/>
      <c r="CF22" s="117"/>
      <c r="CG22" s="117"/>
      <c r="CH22" s="118"/>
      <c r="CI22" s="116" t="s">
        <v>210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</row>
    <row r="23" spans="1:24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</row>
    <row r="24" spans="1:24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</row>
    <row r="25" spans="1:245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</row>
    <row r="28" spans="1:245" ht="15.75" thickTop="1">
      <c r="A28" s="150" t="s">
        <v>211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430"/>
      <c r="DH28" s="431"/>
      <c r="DI28" s="431"/>
      <c r="DJ28" s="431"/>
      <c r="DK28" s="431"/>
      <c r="DL28" s="432"/>
      <c r="DM28" s="205"/>
      <c r="DN28" s="206"/>
      <c r="DO28" s="206"/>
      <c r="DP28" s="206"/>
      <c r="DQ28" s="206"/>
      <c r="DR28" s="207"/>
      <c r="DS28" s="158"/>
      <c r="DT28" s="159"/>
      <c r="DU28" s="159"/>
      <c r="DV28" s="159"/>
      <c r="DW28" s="159"/>
      <c r="DX28" s="160"/>
      <c r="DY28" s="205"/>
      <c r="DZ28" s="206"/>
      <c r="EA28" s="206"/>
      <c r="EB28" s="206"/>
      <c r="EC28" s="206"/>
      <c r="ED28" s="207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390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</row>
    <row r="29" spans="1:245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>
        <v>0.06</v>
      </c>
      <c r="CD29" s="137"/>
      <c r="CE29" s="137"/>
      <c r="CF29" s="137"/>
      <c r="CG29" s="137"/>
      <c r="CH29" s="138"/>
      <c r="CI29" s="136">
        <v>0.12</v>
      </c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67"/>
      <c r="EF29" s="68"/>
      <c r="EG29" s="68"/>
      <c r="EH29" s="68"/>
      <c r="EI29" s="68"/>
      <c r="EJ29" s="69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0.18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39.6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</row>
    <row r="30" spans="1:245">
      <c r="A30" s="164" t="s">
        <v>143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</row>
    <row r="31" spans="1:245">
      <c r="A31" s="131" t="s">
        <v>63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</row>
    <row r="32" spans="1:245">
      <c r="A32" s="131" t="s">
        <v>218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67">
        <v>0.52600000000000002</v>
      </c>
      <c r="DT32" s="68"/>
      <c r="DU32" s="68"/>
      <c r="DV32" s="68"/>
      <c r="DW32" s="68"/>
      <c r="DX32" s="69"/>
      <c r="DY32" s="67"/>
      <c r="DZ32" s="68"/>
      <c r="EA32" s="68"/>
      <c r="EB32" s="68"/>
      <c r="EC32" s="68"/>
      <c r="ED32" s="69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0.52600000000000002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400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210.4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</row>
    <row r="33" spans="1:245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</row>
    <row r="34" spans="1:245">
      <c r="A34" s="131" t="s">
        <v>212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480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</row>
    <row r="35" spans="1:245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0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</row>
    <row r="36" spans="1:245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</row>
    <row r="37" spans="1:245">
      <c r="A37" s="131" t="s">
        <v>64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>
        <v>414.2</v>
      </c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</row>
    <row r="38" spans="1:245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>
        <v>0.01</v>
      </c>
      <c r="CD38" s="137"/>
      <c r="CE38" s="137"/>
      <c r="CF38" s="137"/>
      <c r="CG38" s="137"/>
      <c r="CH38" s="138"/>
      <c r="CI38" s="136">
        <v>0.01</v>
      </c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67"/>
      <c r="DN38" s="68"/>
      <c r="DO38" s="68"/>
      <c r="DP38" s="68"/>
      <c r="DQ38" s="68"/>
      <c r="DR38" s="69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0.02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2.9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</row>
    <row r="39" spans="1:245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67"/>
      <c r="DN39" s="68"/>
      <c r="DO39" s="68"/>
      <c r="DP39" s="68"/>
      <c r="DQ39" s="68"/>
      <c r="DR39" s="69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0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</row>
    <row r="40" spans="1:245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</row>
    <row r="41" spans="1:245">
      <c r="A41" s="131" t="s">
        <v>214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</row>
    <row r="42" spans="1:245">
      <c r="A42" s="131" t="s">
        <v>66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55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</row>
    <row r="43" spans="1:245">
      <c r="A43" s="131" t="s">
        <v>219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231.09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</row>
    <row r="44" spans="1:245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</row>
    <row r="45" spans="1:245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</row>
    <row r="46" spans="1:245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</row>
    <row r="47" spans="1:245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0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</row>
    <row r="48" spans="1:24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252.9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</row>
    <row r="49" spans="1:24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</row>
    <row r="50" spans="1:2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</row>
    <row r="51" spans="1:2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</row>
    <row r="54" spans="1:24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</row>
    <row r="55" spans="1:24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>
        <f>AG22</f>
        <v>0</v>
      </c>
      <c r="AH55" s="114"/>
      <c r="AI55" s="114"/>
      <c r="AJ55" s="114"/>
      <c r="AK55" s="114"/>
      <c r="AL55" s="115"/>
      <c r="AM55" s="113">
        <f>AM22</f>
        <v>0</v>
      </c>
      <c r="AN55" s="114"/>
      <c r="AO55" s="114"/>
      <c r="AP55" s="114"/>
      <c r="AQ55" s="114"/>
      <c r="AR55" s="115"/>
      <c r="AS55" s="113">
        <f>AS22</f>
        <v>0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49</v>
      </c>
      <c r="CJ55" s="117"/>
      <c r="CK55" s="117"/>
      <c r="CL55" s="117"/>
      <c r="CM55" s="117"/>
      <c r="CN55" s="118"/>
      <c r="CO55" s="116" t="s">
        <v>50</v>
      </c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</row>
    <row r="56" spans="1:24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</row>
    <row r="57" spans="1:24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</row>
    <row r="58" spans="1:245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</row>
    <row r="59" spans="1:245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8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</row>
    <row r="60" spans="1:245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</row>
    <row r="61" spans="1:245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</row>
    <row r="62" spans="1:245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>
        <v>0.12</v>
      </c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0.12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10.799999999999999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</row>
    <row r="63" spans="1:245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41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</row>
    <row r="64" spans="1:245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</row>
    <row r="65" spans="1:245">
      <c r="A65" s="131" t="s">
        <v>90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>
        <v>45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</row>
    <row r="66" spans="1:245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67"/>
      <c r="DT66" s="68"/>
      <c r="DU66" s="68"/>
      <c r="DV66" s="68"/>
      <c r="DW66" s="68"/>
      <c r="DX66" s="69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</row>
    <row r="67" spans="1:245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>
        <v>0.04</v>
      </c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0.04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4.2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</row>
    <row r="68" spans="1:245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</row>
    <row r="69" spans="1:245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</row>
    <row r="70" spans="1:245">
      <c r="A70" s="164" t="s">
        <v>125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</row>
    <row r="71" spans="1:245">
      <c r="A71" s="131" t="s">
        <v>220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67"/>
      <c r="DT71" s="68"/>
      <c r="DU71" s="68"/>
      <c r="DV71" s="68"/>
      <c r="DW71" s="68"/>
      <c r="DX71" s="69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571.4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</row>
    <row r="72" spans="1:245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>
        <v>0.04</v>
      </c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0.04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6.8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</row>
    <row r="73" spans="1:245">
      <c r="A73" s="131" t="s">
        <v>127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</row>
    <row r="74" spans="1:245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</row>
    <row r="75" spans="1:245">
      <c r="A75" s="131" t="s">
        <v>177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67"/>
      <c r="DN75" s="68"/>
      <c r="DO75" s="68"/>
      <c r="DP75" s="68"/>
      <c r="DQ75" s="68"/>
      <c r="DR75" s="69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200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</row>
    <row r="76" spans="1:245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>
        <v>0.2</v>
      </c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0.2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10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</row>
    <row r="77" spans="1:245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</row>
    <row r="78" spans="1:245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>
        <v>1.0999999999999999E-2</v>
      </c>
      <c r="CD78" s="137"/>
      <c r="CE78" s="137"/>
      <c r="CF78" s="137"/>
      <c r="CG78" s="137"/>
      <c r="CH78" s="138"/>
      <c r="CI78" s="136">
        <v>0.01</v>
      </c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2.0999999999999998E-2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1.008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</row>
    <row r="79" spans="1:245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>
        <v>0.01</v>
      </c>
      <c r="CD79" s="137"/>
      <c r="CE79" s="137"/>
      <c r="CF79" s="137"/>
      <c r="CG79" s="137"/>
      <c r="CH79" s="138"/>
      <c r="CI79" s="136">
        <v>0.01</v>
      </c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0.02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1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</row>
    <row r="80" spans="1:245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>
        <v>122.66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</row>
    <row r="81" spans="1:245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</row>
    <row r="82" spans="1:245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>
        <v>50</v>
      </c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</row>
    <row r="83" spans="1:245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</row>
    <row r="84" spans="1:245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>
        <v>0.1</v>
      </c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67"/>
      <c r="DN84" s="68"/>
      <c r="DO84" s="68"/>
      <c r="DP84" s="68"/>
      <c r="DQ84" s="68"/>
      <c r="DR84" s="69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0.1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6.25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</row>
    <row r="85" spans="1:245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</row>
    <row r="86" spans="1:245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</row>
    <row r="87" spans="1:245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</row>
    <row r="88" spans="1:245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>
        <v>2.3E-2</v>
      </c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f t="shared" si="2"/>
        <v>2.3E-2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0.45999999999999996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</row>
    <row r="89" spans="1:24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293.41800000000001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</row>
    <row r="90" spans="1:2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2022-05-18T08:42:41Z</dcterms:modified>
</cp:coreProperties>
</file>