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GY88" i="8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7"/>
  <c r="H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9" i="6"/>
  <c r="HY89" s="1"/>
  <c r="GY88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IQ77"/>
  <c r="IP77"/>
  <c r="IO77"/>
  <c r="IN77"/>
  <c r="IM77"/>
  <c r="IL77"/>
  <c r="GY77"/>
  <c r="HY76"/>
  <c r="IQ76" s="1"/>
  <c r="GY76"/>
  <c r="IP76" s="1"/>
  <c r="HY75"/>
  <c r="IQ75" s="1"/>
  <c r="GY75"/>
  <c r="IP75" s="1"/>
  <c r="HY74"/>
  <c r="IQ74" s="1"/>
  <c r="GY74"/>
  <c r="IP74" s="1"/>
  <c r="HY73"/>
  <c r="IQ73" s="1"/>
  <c r="GY73"/>
  <c r="IP73" s="1"/>
  <c r="HY72"/>
  <c r="IQ72" s="1"/>
  <c r="GY72"/>
  <c r="IP72" s="1"/>
  <c r="HY71"/>
  <c r="IQ71" s="1"/>
  <c r="GY71"/>
  <c r="IP71" s="1"/>
  <c r="HY70"/>
  <c r="IQ70" s="1"/>
  <c r="GY70"/>
  <c r="IP70" s="1"/>
  <c r="GY69"/>
  <c r="IP69" s="1"/>
  <c r="GY68"/>
  <c r="IP68" s="1"/>
  <c r="IP67"/>
  <c r="IN67"/>
  <c r="IL67"/>
  <c r="HY67"/>
  <c r="IQ67" s="1"/>
  <c r="IQ66"/>
  <c r="IO66"/>
  <c r="IM66"/>
  <c r="GY66"/>
  <c r="IP66" s="1"/>
  <c r="GY65"/>
  <c r="IP65" s="1"/>
  <c r="GY64"/>
  <c r="IP64" s="1"/>
  <c r="GY63"/>
  <c r="IP63" s="1"/>
  <c r="GY62"/>
  <c r="IP62" s="1"/>
  <c r="GY61"/>
  <c r="IP61" s="1"/>
  <c r="GY60"/>
  <c r="IP60" s="1"/>
  <c r="GY59"/>
  <c r="IP59" s="1"/>
  <c r="DY55"/>
  <c r="DS55"/>
  <c r="DM55"/>
  <c r="DG55"/>
  <c r="DA55"/>
  <c r="CU55"/>
  <c r="CO55"/>
  <c r="CI55"/>
  <c r="CC55"/>
  <c r="HY47"/>
  <c r="IQ47" s="1"/>
  <c r="GY47"/>
  <c r="IP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IP35"/>
  <c r="IN35"/>
  <c r="IL35"/>
  <c r="HY35"/>
  <c r="IQ35" s="1"/>
  <c r="HY34"/>
  <c r="IQ34" s="1"/>
  <c r="GY34"/>
  <c r="IP34" s="1"/>
  <c r="HY33"/>
  <c r="IQ33" s="1"/>
  <c r="GY33"/>
  <c r="IP33" s="1"/>
  <c r="HY32"/>
  <c r="IQ32" s="1"/>
  <c r="GY32"/>
  <c r="IP32" s="1"/>
  <c r="HY31"/>
  <c r="IQ31" s="1"/>
  <c r="GY31"/>
  <c r="IP31" s="1"/>
  <c r="HY30"/>
  <c r="IQ30" s="1"/>
  <c r="GY30"/>
  <c r="IP30" s="1"/>
  <c r="HY29"/>
  <c r="IQ29" s="1"/>
  <c r="GY29"/>
  <c r="IP29" s="1"/>
  <c r="GY28"/>
  <c r="IP28" s="1"/>
  <c r="BT14"/>
  <c r="HY48" i="8" l="1"/>
  <c r="HY89" s="1"/>
  <c r="CJ14" s="1"/>
  <c r="HY48" i="7"/>
  <c r="HY89"/>
  <c r="CJ14" s="1"/>
  <c r="IQ36" i="6"/>
  <c r="IO36"/>
  <c r="IM36"/>
  <c r="IQ37"/>
  <c r="IO37"/>
  <c r="IM37"/>
  <c r="IQ39"/>
  <c r="IO39"/>
  <c r="IM39"/>
  <c r="IQ41"/>
  <c r="IO41"/>
  <c r="IM41"/>
  <c r="IQ43"/>
  <c r="IO43"/>
  <c r="IM43"/>
  <c r="IQ45"/>
  <c r="IO45"/>
  <c r="IM45"/>
  <c r="IQ79"/>
  <c r="IO79"/>
  <c r="IM79"/>
  <c r="IQ81"/>
  <c r="IO81"/>
  <c r="IM81"/>
  <c r="IQ83"/>
  <c r="IO83"/>
  <c r="IM83"/>
  <c r="IQ85"/>
  <c r="IO85"/>
  <c r="IM85"/>
  <c r="IQ87"/>
  <c r="IO87"/>
  <c r="IM87"/>
  <c r="IQ89"/>
  <c r="IO89"/>
  <c r="IM89"/>
  <c r="IQ38"/>
  <c r="IO38"/>
  <c r="IM38"/>
  <c r="IQ40"/>
  <c r="IO40"/>
  <c r="IM40"/>
  <c r="IQ42"/>
  <c r="IO42"/>
  <c r="IM42"/>
  <c r="IQ44"/>
  <c r="IO44"/>
  <c r="IM44"/>
  <c r="IQ46"/>
  <c r="IO46"/>
  <c r="IM46"/>
  <c r="IQ78"/>
  <c r="IO78"/>
  <c r="IM78"/>
  <c r="IQ80"/>
  <c r="IO80"/>
  <c r="IM80"/>
  <c r="IQ82"/>
  <c r="IO82"/>
  <c r="IM82"/>
  <c r="IQ84"/>
  <c r="IO84"/>
  <c r="IM84"/>
  <c r="IQ86"/>
  <c r="IO86"/>
  <c r="IM86"/>
  <c r="IQ88"/>
  <c r="IO88"/>
  <c r="IM88"/>
  <c r="HY28"/>
  <c r="IM29"/>
  <c r="IO29"/>
  <c r="IM30"/>
  <c r="IO30"/>
  <c r="IM31"/>
  <c r="IO31"/>
  <c r="IM32"/>
  <c r="IO32"/>
  <c r="IM33"/>
  <c r="IO33"/>
  <c r="IM34"/>
  <c r="IO34"/>
  <c r="IL36"/>
  <c r="IN36"/>
  <c r="IP36"/>
  <c r="IP48" s="1"/>
  <c r="IL37"/>
  <c r="IN37"/>
  <c r="IP37"/>
  <c r="IL38"/>
  <c r="IN38"/>
  <c r="IP38"/>
  <c r="IL39"/>
  <c r="IN39"/>
  <c r="IP39"/>
  <c r="IL40"/>
  <c r="IN40"/>
  <c r="IP40"/>
  <c r="IL41"/>
  <c r="IN41"/>
  <c r="IP41"/>
  <c r="IL42"/>
  <c r="IN42"/>
  <c r="IP42"/>
  <c r="IL43"/>
  <c r="IN43"/>
  <c r="IP43"/>
  <c r="IL44"/>
  <c r="IN44"/>
  <c r="IP44"/>
  <c r="IL45"/>
  <c r="IN45"/>
  <c r="IP45"/>
  <c r="IL46"/>
  <c r="IN46"/>
  <c r="IP46"/>
  <c r="IL47"/>
  <c r="IN47"/>
  <c r="GY48"/>
  <c r="HY59"/>
  <c r="HY60"/>
  <c r="HY61"/>
  <c r="HY62"/>
  <c r="HY63"/>
  <c r="HY64"/>
  <c r="HY65"/>
  <c r="IL66"/>
  <c r="IN66"/>
  <c r="IM67"/>
  <c r="IO67"/>
  <c r="HY68"/>
  <c r="HY69"/>
  <c r="IM70"/>
  <c r="IO70"/>
  <c r="IM71"/>
  <c r="IO71"/>
  <c r="IM72"/>
  <c r="IO72"/>
  <c r="IM73"/>
  <c r="IO73"/>
  <c r="IM74"/>
  <c r="IO74"/>
  <c r="IM75"/>
  <c r="IO75"/>
  <c r="IM76"/>
  <c r="IO76"/>
  <c r="IL78"/>
  <c r="IN78"/>
  <c r="IP78"/>
  <c r="IP90" s="1"/>
  <c r="IL79"/>
  <c r="IN79"/>
  <c r="IP79"/>
  <c r="IL80"/>
  <c r="IN80"/>
  <c r="IP80"/>
  <c r="IL81"/>
  <c r="IN81"/>
  <c r="IP81"/>
  <c r="IL82"/>
  <c r="IN82"/>
  <c r="IP82"/>
  <c r="IL83"/>
  <c r="IN83"/>
  <c r="IP83"/>
  <c r="IL84"/>
  <c r="IN84"/>
  <c r="IP84"/>
  <c r="IL85"/>
  <c r="IN85"/>
  <c r="IP85"/>
  <c r="IL86"/>
  <c r="IN86"/>
  <c r="IP86"/>
  <c r="IL87"/>
  <c r="IN87"/>
  <c r="IP87"/>
  <c r="IL88"/>
  <c r="IN88"/>
  <c r="IP88"/>
  <c r="IL89"/>
  <c r="IN89"/>
  <c r="IP89"/>
  <c r="IL28"/>
  <c r="IN28"/>
  <c r="IL29"/>
  <c r="IN29"/>
  <c r="IL30"/>
  <c r="IN30"/>
  <c r="IL31"/>
  <c r="IN31"/>
  <c r="IL32"/>
  <c r="IN32"/>
  <c r="IL33"/>
  <c r="IN33"/>
  <c r="IL34"/>
  <c r="IN34"/>
  <c r="IM35"/>
  <c r="IO35"/>
  <c r="IM47"/>
  <c r="IO47"/>
  <c r="IL59"/>
  <c r="IN59"/>
  <c r="IL60"/>
  <c r="IN60"/>
  <c r="IL61"/>
  <c r="IN61"/>
  <c r="IL62"/>
  <c r="IN62"/>
  <c r="IL63"/>
  <c r="IN63"/>
  <c r="IL64"/>
  <c r="IN64"/>
  <c r="IL65"/>
  <c r="IN65"/>
  <c r="IL68"/>
  <c r="IN68"/>
  <c r="IL69"/>
  <c r="IN69"/>
  <c r="IL70"/>
  <c r="IN70"/>
  <c r="IL71"/>
  <c r="IN71"/>
  <c r="IL72"/>
  <c r="IN72"/>
  <c r="IL73"/>
  <c r="IN73"/>
  <c r="IL74"/>
  <c r="IN74"/>
  <c r="IL75"/>
  <c r="IN75"/>
  <c r="IL76"/>
  <c r="IN76"/>
  <c r="IQ69" l="1"/>
  <c r="IO69"/>
  <c r="IM69"/>
  <c r="IQ65"/>
  <c r="IO65"/>
  <c r="IM65"/>
  <c r="IQ63"/>
  <c r="IO63"/>
  <c r="IM63"/>
  <c r="IQ61"/>
  <c r="IO61"/>
  <c r="IM61"/>
  <c r="IQ59"/>
  <c r="IO59"/>
  <c r="IM59"/>
  <c r="IN48"/>
  <c r="IN90" s="1"/>
  <c r="IQ68"/>
  <c r="IO68"/>
  <c r="IM68"/>
  <c r="IQ64"/>
  <c r="IO64"/>
  <c r="IM64"/>
  <c r="IQ62"/>
  <c r="IO62"/>
  <c r="IM62"/>
  <c r="IQ60"/>
  <c r="IO60"/>
  <c r="IM60"/>
  <c r="HY48"/>
  <c r="HY90" s="1"/>
  <c r="IQ28"/>
  <c r="IQ48" s="1"/>
  <c r="IO28"/>
  <c r="IO48" s="1"/>
  <c r="IM28"/>
  <c r="IM48" s="1"/>
  <c r="IL48"/>
  <c r="IL90" s="1"/>
  <c r="IO90" l="1"/>
  <c r="IM90"/>
  <c r="CJ14" s="1"/>
  <c r="IQ90"/>
  <c r="HY88" i="5" l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4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HY89" s="1"/>
  <c r="CJ14" s="1"/>
  <c r="BE55"/>
  <c r="AS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9" i="3"/>
  <c r="IN89" s="1"/>
  <c r="GY88"/>
  <c r="IN88" s="1"/>
  <c r="IO87"/>
  <c r="IM87"/>
  <c r="GY87"/>
  <c r="IN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IO77"/>
  <c r="IN77"/>
  <c r="IM77"/>
  <c r="IL77"/>
  <c r="GY77"/>
  <c r="HY76"/>
  <c r="IO76" s="1"/>
  <c r="GY76"/>
  <c r="IN76" s="1"/>
  <c r="HY75"/>
  <c r="IO75" s="1"/>
  <c r="GY75"/>
  <c r="IN75" s="1"/>
  <c r="HY74"/>
  <c r="IO74" s="1"/>
  <c r="GY74"/>
  <c r="IN74" s="1"/>
  <c r="HY73"/>
  <c r="IO73" s="1"/>
  <c r="GY73"/>
  <c r="IN73" s="1"/>
  <c r="HY72"/>
  <c r="IO72" s="1"/>
  <c r="GY72"/>
  <c r="IN72" s="1"/>
  <c r="HY71"/>
  <c r="IO71" s="1"/>
  <c r="GY71"/>
  <c r="IN71" s="1"/>
  <c r="GY70"/>
  <c r="IN70" s="1"/>
  <c r="GY69"/>
  <c r="IN69" s="1"/>
  <c r="GY68"/>
  <c r="IN68" s="1"/>
  <c r="IO67"/>
  <c r="IN67"/>
  <c r="IM67"/>
  <c r="IL67"/>
  <c r="GY67"/>
  <c r="IO66"/>
  <c r="IM66"/>
  <c r="GY66"/>
  <c r="IN66" s="1"/>
  <c r="GY65"/>
  <c r="IN65" s="1"/>
  <c r="GY64"/>
  <c r="IN64" s="1"/>
  <c r="GY63"/>
  <c r="IN63" s="1"/>
  <c r="GY62"/>
  <c r="IN62" s="1"/>
  <c r="GY61"/>
  <c r="IN61" s="1"/>
  <c r="GY60"/>
  <c r="IN60" s="1"/>
  <c r="GY59"/>
  <c r="DY55"/>
  <c r="DS55"/>
  <c r="DM55"/>
  <c r="DG55"/>
  <c r="DA55"/>
  <c r="CU55"/>
  <c r="CO55"/>
  <c r="CI55"/>
  <c r="CC55"/>
  <c r="HY47"/>
  <c r="IO47" s="1"/>
  <c r="GY47"/>
  <c r="IN47" s="1"/>
  <c r="HY46"/>
  <c r="IO46" s="1"/>
  <c r="GY46"/>
  <c r="IN46" s="1"/>
  <c r="HY45"/>
  <c r="IO45" s="1"/>
  <c r="GY45"/>
  <c r="IN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5" l="1"/>
  <c r="HY89"/>
  <c r="CJ14" s="1"/>
  <c r="IO29" i="3"/>
  <c r="IM29"/>
  <c r="IO31"/>
  <c r="IM31"/>
  <c r="IO33"/>
  <c r="IM33"/>
  <c r="IO35"/>
  <c r="IM35"/>
  <c r="IO37"/>
  <c r="IM37"/>
  <c r="IO39"/>
  <c r="IM39"/>
  <c r="IO41"/>
  <c r="IM41"/>
  <c r="IO43"/>
  <c r="IM43"/>
  <c r="IO78"/>
  <c r="IM78"/>
  <c r="IO80"/>
  <c r="IM80"/>
  <c r="IO82"/>
  <c r="IM82"/>
  <c r="IO84"/>
  <c r="IM84"/>
  <c r="IO86"/>
  <c r="IM86"/>
  <c r="HY48"/>
  <c r="IO28"/>
  <c r="IM28"/>
  <c r="IO30"/>
  <c r="IM30"/>
  <c r="IO32"/>
  <c r="IM32"/>
  <c r="IO34"/>
  <c r="IM34"/>
  <c r="IO36"/>
  <c r="IM36"/>
  <c r="IO38"/>
  <c r="IM38"/>
  <c r="IO40"/>
  <c r="IM40"/>
  <c r="IO42"/>
  <c r="IM42"/>
  <c r="IO44"/>
  <c r="IM44"/>
  <c r="IO79"/>
  <c r="IM79"/>
  <c r="IO81"/>
  <c r="IM81"/>
  <c r="IO83"/>
  <c r="IM83"/>
  <c r="IO85"/>
  <c r="IM85"/>
  <c r="IL28"/>
  <c r="IN28"/>
  <c r="IL29"/>
  <c r="IN29"/>
  <c r="IL30"/>
  <c r="IN30"/>
  <c r="IL31"/>
  <c r="IN31"/>
  <c r="IL32"/>
  <c r="IN32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N44"/>
  <c r="IL45"/>
  <c r="IL46"/>
  <c r="IL47"/>
  <c r="GY48"/>
  <c r="GY90" s="1"/>
  <c r="HY59"/>
  <c r="HY60"/>
  <c r="HY61"/>
  <c r="HY62"/>
  <c r="HY63"/>
  <c r="HY64"/>
  <c r="HY65"/>
  <c r="IL66"/>
  <c r="HY68"/>
  <c r="HY69"/>
  <c r="HY70"/>
  <c r="IM71"/>
  <c r="IM72"/>
  <c r="IM73"/>
  <c r="IM74"/>
  <c r="IM75"/>
  <c r="IM76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HY88"/>
  <c r="HY89"/>
  <c r="IM45"/>
  <c r="IM46"/>
  <c r="IM47"/>
  <c r="IL59"/>
  <c r="IN59"/>
  <c r="IL60"/>
  <c r="IL61"/>
  <c r="IL62"/>
  <c r="IL63"/>
  <c r="IL64"/>
  <c r="IL65"/>
  <c r="IL68"/>
  <c r="IL69"/>
  <c r="IL70"/>
  <c r="IL71"/>
  <c r="IL72"/>
  <c r="IL73"/>
  <c r="IL74"/>
  <c r="IL75"/>
  <c r="IL76"/>
  <c r="IL87"/>
  <c r="IL88"/>
  <c r="IL89"/>
  <c r="IO89" l="1"/>
  <c r="IM89"/>
  <c r="IO70"/>
  <c r="IM70"/>
  <c r="IO68"/>
  <c r="IM68"/>
  <c r="IO65"/>
  <c r="IM65"/>
  <c r="IO63"/>
  <c r="IM63"/>
  <c r="IO61"/>
  <c r="IM61"/>
  <c r="HY90"/>
  <c r="IO59"/>
  <c r="IM59"/>
  <c r="IL48"/>
  <c r="IL90" s="1"/>
  <c r="IM48"/>
  <c r="IO88"/>
  <c r="IM88"/>
  <c r="IO69"/>
  <c r="IM69"/>
  <c r="IO64"/>
  <c r="IM64"/>
  <c r="IO62"/>
  <c r="IM62"/>
  <c r="IO60"/>
  <c r="IM60"/>
  <c r="IN90"/>
  <c r="IN48"/>
  <c r="IO48"/>
  <c r="IM90" l="1"/>
  <c r="CJ14" s="1"/>
  <c r="IO90"/>
  <c r="HY88" i="2" l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M55"/>
  <c r="AG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2" l="1"/>
  <c r="HY89"/>
  <c r="CJ14" s="1"/>
  <c r="HY48" i="1"/>
  <c r="HY89" s="1"/>
  <c r="CJ14" s="1"/>
</calcChain>
</file>

<file path=xl/sharedStrings.xml><?xml version="1.0" encoding="utf-8"?>
<sst xmlns="http://schemas.openxmlformats.org/spreadsheetml/2006/main" count="1552" uniqueCount="209">
  <si>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</si>
  <si>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</si>
  <si>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</si>
  <si>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</si>
  <si>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</si>
  <si>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</si>
  <si>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</si>
  <si>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</si>
  <si>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</si>
  <si>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</si>
  <si>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</si>
  <si>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</si>
  <si>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</si>
  <si>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</si>
  <si>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</si>
  <si>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</si>
  <si>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</si>
  <si>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</si>
  <si>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</si>
  <si>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13</t>
  </si>
  <si>
    <t>мая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</si>
  <si>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</si>
  <si>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</si>
  <si>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</si>
  <si>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</si>
  <si>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</si>
  <si>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</si>
  <si>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 я/сад дети 0-3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</si>
  <si>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</si>
  <si>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</si>
  <si>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</si>
  <si>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</si>
  <si>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</si>
  <si>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</si>
  <si>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</si>
  <si>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</si>
  <si>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</si>
  <si>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</si>
  <si>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</si>
  <si>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</si>
  <si>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</si>
  <si>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</si>
  <si>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</si>
  <si>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</si>
  <si>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</si>
  <si>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ГРКЧКА</t>
  </si>
  <si>
    <t>МОЛОКО</t>
  </si>
  <si>
    <t>хлеб</t>
  </si>
  <si>
    <t>СУП С КЛЕЦКАМИ</t>
  </si>
  <si>
    <t>пюре с котлетами</t>
  </si>
  <si>
    <t>КОМПОТ</t>
  </si>
  <si>
    <t>ПЕЧЕНЬЕ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</si>
  <si>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</si>
  <si>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</si>
  <si>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</si>
  <si>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</si>
  <si>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</si>
  <si>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</si>
  <si>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</si>
  <si>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</si>
  <si>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</si>
  <si>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</si>
  <si>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</si>
  <si>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Колбаса вареная</t>
  </si>
  <si>
    <t>тушенка</t>
  </si>
  <si>
    <t>Свежая рыба</t>
  </si>
  <si>
    <t>рожки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</si>
  <si>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</si>
  <si>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</si>
  <si>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</si>
  <si>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</si>
  <si>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</si>
  <si>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</si>
  <si>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котлета</t>
  </si>
  <si>
    <t>Сметана</t>
  </si>
  <si>
    <t>Вермишель</t>
  </si>
  <si>
    <t>Сыр</t>
  </si>
  <si>
    <t>Яйцо</t>
  </si>
  <si>
    <t>дрожжит</t>
  </si>
  <si>
    <t xml:space="preserve">Мука пшеничная </t>
  </si>
  <si>
    <t>Форма 0504202 с. 2</t>
  </si>
  <si>
    <t>ПЮРЕ ГУЛЯШ</t>
  </si>
  <si>
    <t>компот</t>
  </si>
  <si>
    <t>ЧАЙ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</si>
  <si>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</si>
  <si>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</si>
  <si>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</si>
  <si>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</si>
  <si>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</si>
  <si>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</si>
  <si>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Перловка</t>
  </si>
  <si>
    <t>Горох</t>
  </si>
  <si>
    <t>Сахарный песок</t>
  </si>
  <si>
    <t>Варенье, джем</t>
  </si>
  <si>
    <t>Повидло разное</t>
  </si>
  <si>
    <t>сдоба</t>
  </si>
  <si>
    <t>Печенье разное</t>
  </si>
  <si>
    <t>Компот (сухофрукты)</t>
  </si>
  <si>
    <t>кисель</t>
  </si>
  <si>
    <t>Томат паста</t>
  </si>
  <si>
    <t>сайра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</si>
  <si>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</si>
  <si>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</si>
  <si>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</si>
  <si>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</si>
  <si>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</si>
  <si>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</si>
  <si>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</si>
  <si>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</si>
  <si>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</si>
  <si>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</si>
  <si>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</si>
  <si>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</si>
  <si>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</si>
  <si>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</si>
  <si>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</si>
  <si>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</si>
  <si>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 xml:space="preserve">Питание школ дети3-6 лет </t>
  </si>
  <si>
    <t>КАША ГРЕЧНЕВАЯ</t>
  </si>
  <si>
    <t>ПЮРЕ КАРТОФЕЛЬНОЕ С ГУЛЯШОМ</t>
  </si>
  <si>
    <t xml:space="preserve">котлета </t>
  </si>
  <si>
    <t>Творог</t>
  </si>
  <si>
    <t>Молоко сухое</t>
  </si>
  <si>
    <t>Геркулес</t>
  </si>
  <si>
    <t>Конфеты фруктово-ягодные</t>
  </si>
  <si>
    <t>пряники</t>
  </si>
  <si>
    <t>Кисель сухой</t>
  </si>
  <si>
    <t>печенье</t>
  </si>
  <si>
    <t>21</t>
  </si>
  <si>
    <t>ЯНВАРЯ</t>
  </si>
  <si>
    <t xml:space="preserve">Бесплатное питание дети ГЗ 6-10 лет </t>
  </si>
  <si>
    <t>Расход продуктов питания</t>
  </si>
  <si>
    <t xml:space="preserve">ПЮРЕ С КОТЛЕТОЙ 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</si>
  <si>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</si>
  <si>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</si>
  <si>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</si>
  <si>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</si>
  <si>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</si>
  <si>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</si>
  <si>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</si>
  <si>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>Тушонка</t>
  </si>
  <si>
    <t>лимон</t>
  </si>
  <si>
    <t>Голень куринная</t>
  </si>
  <si>
    <t>Мясо птицы</t>
  </si>
  <si>
    <t xml:space="preserve">сгущ.молоко </t>
  </si>
  <si>
    <t>Мини рулеты</t>
  </si>
  <si>
    <t xml:space="preserve">Сухофрукты </t>
  </si>
  <si>
    <t>Макароны</t>
  </si>
  <si>
    <t>Мука</t>
  </si>
  <si>
    <t>Том. паста</t>
  </si>
  <si>
    <t>мандарины</t>
  </si>
  <si>
    <t>ПЮРЕ С КОТЛЕТОЙ</t>
  </si>
  <si>
    <t>Апельсины</t>
  </si>
  <si>
    <t>Молоко</t>
  </si>
  <si>
    <t>птица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</si>
  <si>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</si>
  <si>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</si>
  <si>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</si>
  <si>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</si>
  <si>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</si>
  <si>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>горох</t>
  </si>
  <si>
    <t>Кисель</t>
  </si>
  <si>
    <t>Шоколад</t>
  </si>
  <si>
    <t>Сахар</t>
  </si>
  <si>
    <t xml:space="preserve">Сайра </t>
  </si>
  <si>
    <t>Печенье</t>
  </si>
  <si>
    <t>Хлеб</t>
  </si>
  <si>
    <t>Булочка</t>
  </si>
  <si>
    <t>Чоко пай</t>
  </si>
  <si>
    <t>Огурец</t>
  </si>
  <si>
    <t>тушонка</t>
  </si>
  <si>
    <t>Соль местн. б.</t>
  </si>
  <si>
    <t>ИТОГО:</t>
  </si>
  <si>
    <t xml:space="preserve">Питание школ ГЗ дети 11-18 лет </t>
  </si>
  <si>
    <t>КОТЛЕТА</t>
  </si>
  <si>
    <t>КГ.</t>
  </si>
  <si>
    <t>Яблоки</t>
  </si>
  <si>
    <t>морковь</t>
  </si>
  <si>
    <t xml:space="preserve">Питание школ дети ПЛАТ 11-18 лет </t>
  </si>
  <si>
    <t>Котлета</t>
  </si>
  <si>
    <t>Сардельки, сосиски</t>
  </si>
  <si>
    <t>консерва</t>
  </si>
  <si>
    <t>Кефир</t>
  </si>
  <si>
    <t>ПРЯНИК</t>
  </si>
  <si>
    <t>4</t>
  </si>
  <si>
    <t xml:space="preserve">Бесплатное питание дети ОБЕД 6-10 лет </t>
  </si>
  <si>
    <t>суп с клецками</t>
  </si>
  <si>
    <t>гуляш пюре</t>
  </si>
  <si>
    <t>Местный бюджет</t>
  </si>
  <si>
    <t xml:space="preserve">Кисель </t>
  </si>
  <si>
    <t>Конфеты карамель</t>
  </si>
  <si>
    <t>Горрох</t>
  </si>
  <si>
    <t>Лапша яичная</t>
  </si>
  <si>
    <t>Яблоко</t>
  </si>
  <si>
    <t>рыба</t>
  </si>
  <si>
    <t xml:space="preserve">Чеснок </t>
  </si>
  <si>
    <t>Пряники</t>
  </si>
  <si>
    <t>яйцо</t>
  </si>
  <si>
    <t>Говядина тушеная</t>
  </si>
  <si>
    <t>апреля</t>
  </si>
  <si>
    <t xml:space="preserve">Питание ОВЗ дети 6-10 лет </t>
  </si>
  <si>
    <t xml:space="preserve">консерва рыбная </t>
  </si>
  <si>
    <t>Пельмени</t>
  </si>
  <si>
    <t>тефтели</t>
  </si>
  <si>
    <t>вермишель</t>
  </si>
  <si>
    <t xml:space="preserve">Питание школ дети ОВЗ 11-18 лет </t>
  </si>
  <si>
    <t>тефьтели</t>
  </si>
  <si>
    <t>сметана</t>
  </si>
  <si>
    <t>минирулеты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</si>
</sst>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0" fontId="6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2" fillId="0" borderId="37" xfId="0" applyNumberFormat="1" applyFont="1" applyBorder="1" applyAlignment="1"/>
    <xf numFmtId="0" fontId="2" fillId="0" borderId="37" xfId="0" applyFont="1" applyBorder="1" applyAlignment="1"/>
    <xf numFmtId="10" fontId="2" fillId="0" borderId="37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7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Border="1"/>
    <xf numFmtId="2" fontId="2" fillId="3" borderId="36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64" fontId="2" fillId="3" borderId="37" xfId="0" applyNumberFormat="1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2" fillId="3" borderId="37" xfId="0" applyNumberFormat="1" applyFont="1" applyFill="1" applyBorder="1"/>
    <xf numFmtId="2" fontId="2" fillId="3" borderId="37" xfId="0" applyNumberFormat="1" applyFont="1" applyFill="1" applyBorder="1" applyAlignment="1">
      <alignment horizontal="center"/>
    </xf>
    <xf numFmtId="0" fontId="2" fillId="5" borderId="22" xfId="0" applyFont="1" applyFill="1" applyBorder="1"/>
    <xf numFmtId="0" fontId="2" fillId="5" borderId="23" xfId="0" applyFont="1" applyFill="1" applyBorder="1"/>
    <xf numFmtId="164" fontId="2" fillId="5" borderId="36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2" fontId="7" fillId="3" borderId="21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99"/>
  <sheetViews>
    <sheetView workbookViewId="0">
      <selection sqref="A1:IO99"/>
    </sheetView>
  </sheetViews>
  <sheetFormatPr defaultColWidth="0.85546875"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  <c r="IO13" s="4"/>
    </row>
    <row r="14" spans="1:249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67.760000000000005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5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338.8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70">
        <f>HY89</f>
        <v>338.80200000000002</v>
      </c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  <c r="IO14" s="4"/>
    </row>
    <row r="15" spans="1:249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  <c r="IO19" s="4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  <c r="IO20" s="4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  <c r="IO21" s="4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45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49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51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  <c r="IO22" s="4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  <c r="IO23" s="4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  <c r="IO24" s="4"/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  <c r="IO25" s="4"/>
    </row>
    <row r="26" spans="1:249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  <c r="IO26" s="4"/>
    </row>
    <row r="27" spans="1:249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  <c r="IO27" s="4"/>
    </row>
    <row r="28" spans="1:249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  <c r="IO28" s="4"/>
    </row>
    <row r="29" spans="1:249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0.15</v>
      </c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0.15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33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  <c r="IO29" s="4"/>
    </row>
    <row r="30" spans="1:249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  <c r="IO30" s="4"/>
    </row>
    <row r="31" spans="1:249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  <c r="IO31" s="4"/>
    </row>
    <row r="32" spans="1:249">
      <c r="A32" s="131" t="s">
        <v>64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  <c r="IO32" s="4"/>
    </row>
    <row r="33" spans="1:249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  <c r="IO33" s="4"/>
    </row>
    <row r="34" spans="1:249">
      <c r="A34" s="131" t="s">
        <v>66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55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  <c r="IO34" s="4"/>
    </row>
    <row r="35" spans="1:249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0.05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67">
        <v>0.05</v>
      </c>
      <c r="CJ35" s="68"/>
      <c r="CK35" s="68"/>
      <c r="CL35" s="68"/>
      <c r="CM35" s="68"/>
      <c r="CN35" s="69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0.1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68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  <c r="IO35" s="4"/>
    </row>
    <row r="36" spans="1:249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  <c r="IO36" s="4"/>
    </row>
    <row r="37" spans="1:249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  <c r="IO37" s="4"/>
    </row>
    <row r="38" spans="1:249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2.5000000000000001E-2</v>
      </c>
      <c r="CD38" s="137"/>
      <c r="CE38" s="137"/>
      <c r="CF38" s="137"/>
      <c r="CG38" s="137"/>
      <c r="CH38" s="138"/>
      <c r="CI38" s="136">
        <v>2.5000000000000001E-2</v>
      </c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0.05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7.25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  <c r="IO38" s="4"/>
    </row>
    <row r="39" spans="1:249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0.6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>
        <v>0.10100000000000001</v>
      </c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0.70099999999999996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50.471999999999994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  <c r="IO39" s="4"/>
    </row>
    <row r="40" spans="1:249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67"/>
      <c r="FD40" s="68"/>
      <c r="FE40" s="68"/>
      <c r="FF40" s="68"/>
      <c r="FG40" s="68"/>
      <c r="FH40" s="69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  <c r="IO40" s="4"/>
    </row>
    <row r="41" spans="1:249">
      <c r="A41" s="131" t="s">
        <v>73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  <c r="IO41" s="4"/>
    </row>
    <row r="42" spans="1:249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  <c r="IO42" s="4"/>
    </row>
    <row r="43" spans="1:249">
      <c r="A43" s="131" t="s">
        <v>75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107.14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  <c r="IO43" s="4"/>
    </row>
    <row r="44" spans="1:249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  <c r="IO44" s="4"/>
    </row>
    <row r="45" spans="1:249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>
        <v>1</v>
      </c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67"/>
      <c r="EX45" s="68"/>
      <c r="EY45" s="68"/>
      <c r="EZ45" s="68"/>
      <c r="FA45" s="68"/>
      <c r="FB45" s="69"/>
      <c r="FC45" s="67"/>
      <c r="FD45" s="68"/>
      <c r="FE45" s="68"/>
      <c r="FF45" s="68"/>
      <c r="FG45" s="68"/>
      <c r="FH45" s="69"/>
      <c r="FI45" s="166"/>
      <c r="FJ45" s="167"/>
      <c r="FK45" s="167"/>
      <c r="FL45" s="167"/>
      <c r="FM45" s="167"/>
      <c r="FN45" s="16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1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9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  <c r="IO45" s="4"/>
    </row>
    <row r="46" spans="1:249">
      <c r="A46" s="131" t="s">
        <v>78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67"/>
      <c r="FD46" s="68"/>
      <c r="FE46" s="68"/>
      <c r="FF46" s="68"/>
      <c r="FG46" s="68"/>
      <c r="FH46" s="69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  <c r="IO46" s="4"/>
    </row>
    <row r="47" spans="1:249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>
        <v>7.4999999999999997E-2</v>
      </c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67"/>
      <c r="FD47" s="68"/>
      <c r="FE47" s="68"/>
      <c r="FF47" s="68"/>
      <c r="FG47" s="68"/>
      <c r="FH47" s="69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7.4999999999999997E-2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3.5249999999999999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  <c r="IO47" s="4"/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171.24699999999999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  <c r="IO48" s="4"/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  <c r="IO52" s="4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  <c r="IO53" s="4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  <c r="IO54" s="4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ГРКЧКА</v>
      </c>
      <c r="AH55" s="114"/>
      <c r="AI55" s="114"/>
      <c r="AJ55" s="114"/>
      <c r="AK55" s="114"/>
      <c r="AL55" s="115"/>
      <c r="AM55" s="113" t="str">
        <f>AM22</f>
        <v>МОЛОКО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 t="s">
        <v>82</v>
      </c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 t="s">
        <v>51</v>
      </c>
      <c r="EF55" s="117"/>
      <c r="EG55" s="117"/>
      <c r="EH55" s="117"/>
      <c r="EI55" s="117"/>
      <c r="EJ55" s="118"/>
      <c r="EK55" s="116" t="s">
        <v>83</v>
      </c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  <c r="IO55" s="4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  <c r="IO56" s="4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  <c r="IO57" s="4"/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  <c r="IO58" s="4"/>
    </row>
    <row r="59" spans="1:249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  <c r="IO59" s="4"/>
    </row>
    <row r="60" spans="1:249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>
        <v>0.25</v>
      </c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0.25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36.25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  <c r="IO60" s="4"/>
    </row>
    <row r="61" spans="1:249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  <c r="IO61" s="4"/>
    </row>
    <row r="62" spans="1:249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  <c r="IO62" s="4"/>
    </row>
    <row r="63" spans="1:249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  <c r="IO63" s="4"/>
    </row>
    <row r="64" spans="1:249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  <c r="IO64" s="4"/>
    </row>
    <row r="65" spans="1:249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  <c r="IO65" s="4"/>
    </row>
    <row r="66" spans="1:249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  <c r="IO66" s="4"/>
    </row>
    <row r="67" spans="1:249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>
        <v>7.4999999999999997E-2</v>
      </c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67"/>
      <c r="EF67" s="68"/>
      <c r="EG67" s="68"/>
      <c r="EH67" s="68"/>
      <c r="EI67" s="68"/>
      <c r="EJ67" s="69"/>
      <c r="EK67" s="67">
        <v>0.02</v>
      </c>
      <c r="EL67" s="68"/>
      <c r="EM67" s="68"/>
      <c r="EN67" s="68"/>
      <c r="EO67" s="68"/>
      <c r="EP67" s="69"/>
      <c r="EQ67" s="67"/>
      <c r="ER67" s="68"/>
      <c r="ES67" s="68"/>
      <c r="ET67" s="68"/>
      <c r="EU67" s="68"/>
      <c r="EV67" s="69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9.5000000000000001E-2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9.9749999999999996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  <c r="IO67" s="4"/>
    </row>
    <row r="68" spans="1:249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  <c r="IO68" s="4"/>
    </row>
    <row r="69" spans="1:249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67"/>
      <c r="EF69" s="68"/>
      <c r="EG69" s="68"/>
      <c r="EH69" s="68"/>
      <c r="EI69" s="68"/>
      <c r="EJ69" s="69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  <c r="IO69" s="4"/>
    </row>
    <row r="70" spans="1:249">
      <c r="A70" s="164" t="s">
        <v>95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67"/>
      <c r="EF70" s="68"/>
      <c r="EG70" s="68"/>
      <c r="EH70" s="68"/>
      <c r="EI70" s="68"/>
      <c r="EJ70" s="69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18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  <c r="IO70" s="4"/>
    </row>
    <row r="71" spans="1:249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67">
        <v>1.7000000000000001E-2</v>
      </c>
      <c r="EF71" s="68"/>
      <c r="EG71" s="68"/>
      <c r="EH71" s="68"/>
      <c r="EI71" s="68"/>
      <c r="EJ71" s="69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1.7000000000000001E-2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300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5.1000000000000005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  <c r="IO71" s="4"/>
    </row>
    <row r="72" spans="1:249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>
        <v>7.4999999999999997E-2</v>
      </c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7.4999999999999997E-2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12.75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  <c r="IO72" s="4"/>
    </row>
    <row r="73" spans="1:249">
      <c r="A73" s="131" t="s">
        <v>98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  <c r="IO73" s="4"/>
    </row>
    <row r="74" spans="1:249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  <c r="IO74" s="4"/>
    </row>
    <row r="75" spans="1:249">
      <c r="A75" s="131" t="s">
        <v>100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400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  <c r="IO75" s="4"/>
    </row>
    <row r="76" spans="1:249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67"/>
      <c r="BR76" s="68"/>
      <c r="BS76" s="68"/>
      <c r="BT76" s="68"/>
      <c r="BU76" s="68"/>
      <c r="BV76" s="69"/>
      <c r="BW76" s="136"/>
      <c r="BX76" s="137"/>
      <c r="BY76" s="137"/>
      <c r="BZ76" s="137"/>
      <c r="CA76" s="137"/>
      <c r="CB76" s="138"/>
      <c r="CC76" s="136">
        <v>0.5</v>
      </c>
      <c r="CD76" s="137"/>
      <c r="CE76" s="137"/>
      <c r="CF76" s="137"/>
      <c r="CG76" s="137"/>
      <c r="CH76" s="138"/>
      <c r="CI76" s="136">
        <v>0.5</v>
      </c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1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50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  <c r="IO76" s="4"/>
    </row>
    <row r="77" spans="1:249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  <c r="IO77" s="4"/>
    </row>
    <row r="78" spans="1:249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>
        <v>0.01</v>
      </c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0.01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  <c r="IO78" s="4"/>
    </row>
    <row r="79" spans="1:249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>
        <v>0.01</v>
      </c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  <c r="IO79" s="4"/>
    </row>
    <row r="80" spans="1:249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  <c r="IO80" s="4"/>
    </row>
    <row r="81" spans="1:249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  <c r="IO81" s="4"/>
    </row>
    <row r="82" spans="1:249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  <c r="IO82" s="4"/>
    </row>
    <row r="83" spans="1:249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67"/>
      <c r="EF83" s="68"/>
      <c r="EG83" s="68"/>
      <c r="EH83" s="68"/>
      <c r="EI83" s="68"/>
      <c r="EJ83" s="69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  <c r="IO83" s="4"/>
    </row>
    <row r="84" spans="1:249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0.25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67">
        <v>0.3</v>
      </c>
      <c r="DH84" s="68"/>
      <c r="DI84" s="68"/>
      <c r="DJ84" s="68"/>
      <c r="DK84" s="68"/>
      <c r="DL84" s="69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67"/>
      <c r="EF84" s="68"/>
      <c r="EG84" s="68"/>
      <c r="EH84" s="68"/>
      <c r="EI84" s="68"/>
      <c r="EJ84" s="69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67"/>
      <c r="EX84" s="68"/>
      <c r="EY84" s="68"/>
      <c r="EZ84" s="68"/>
      <c r="FA84" s="68"/>
      <c r="FB84" s="69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0.55000000000000004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49.500000000000007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  <c r="IO84" s="4"/>
    </row>
    <row r="85" spans="1:249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90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  <c r="IO85" s="4"/>
    </row>
    <row r="86" spans="1:249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  <c r="IO86" s="4"/>
    </row>
    <row r="87" spans="1:249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67"/>
      <c r="EL87" s="68"/>
      <c r="EM87" s="68"/>
      <c r="EN87" s="68"/>
      <c r="EO87" s="68"/>
      <c r="EP87" s="69"/>
      <c r="EQ87" s="136"/>
      <c r="ER87" s="137"/>
      <c r="ES87" s="137"/>
      <c r="ET87" s="137"/>
      <c r="EU87" s="137"/>
      <c r="EV87" s="138"/>
      <c r="EW87" s="67">
        <v>5.0000000000000001E-3</v>
      </c>
      <c r="EX87" s="68"/>
      <c r="EY87" s="68"/>
      <c r="EZ87" s="68"/>
      <c r="FA87" s="68"/>
      <c r="FB87" s="69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5.0000000000000001E-3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2.4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  <c r="IO87" s="4"/>
    </row>
    <row r="88" spans="1:249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>
        <v>0.01</v>
      </c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0.03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  <c r="IO88" s="4"/>
    </row>
    <row r="89" spans="1:249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338.80200000000002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  <c r="IO89" s="4"/>
    </row>
    <row r="90" spans="1:24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</row>
    <row r="91" spans="1:249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spans="1:24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  <row r="99" spans="1:24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M99"/>
  <sheetViews>
    <sheetView workbookViewId="0">
      <selection sqref="A1:IM99"/>
    </sheetView>
  </sheetViews>
  <sheetFormatPr defaultColWidth="0.85546875" defaultRowHeight="15"/>
  <sheetData>
    <row r="1" spans="1:24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187" t="s">
        <v>2</v>
      </c>
      <c r="GN2" s="4"/>
      <c r="GO2" s="188"/>
      <c r="GP2" s="188"/>
      <c r="GQ2" s="188"/>
      <c r="GR2" s="188"/>
      <c r="GS2" s="188"/>
      <c r="GT2" s="188"/>
      <c r="GU2" s="188"/>
      <c r="GV2" s="188"/>
      <c r="GW2" s="188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89" t="s">
        <v>3</v>
      </c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90"/>
      <c r="AC3" s="189" t="s">
        <v>4</v>
      </c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117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87.71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191">
        <v>6</v>
      </c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3"/>
      <c r="BT14" s="67">
        <f>AN14*BD14</f>
        <v>526.26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4">
        <f>HY89</f>
        <v>526.26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197" t="s">
        <v>38</v>
      </c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9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</row>
    <row r="21" spans="1:2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200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2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</row>
    <row r="22" spans="1:2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118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119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51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</row>
    <row r="25" spans="1:247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</row>
    <row r="26" spans="1:247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</row>
    <row r="28" spans="1:247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203"/>
      <c r="CJ28" s="204"/>
      <c r="CK28" s="204"/>
      <c r="CL28" s="204"/>
      <c r="CM28" s="204"/>
      <c r="CN28" s="205"/>
      <c r="CO28" s="203"/>
      <c r="CP28" s="204"/>
      <c r="CQ28" s="204"/>
      <c r="CR28" s="204"/>
      <c r="CS28" s="204"/>
      <c r="CT28" s="205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</row>
    <row r="29" spans="1:247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66"/>
      <c r="CD29" s="167"/>
      <c r="CE29" s="167"/>
      <c r="CF29" s="167"/>
      <c r="CG29" s="167"/>
      <c r="CH29" s="168"/>
      <c r="CI29" s="166"/>
      <c r="CJ29" s="167"/>
      <c r="CK29" s="167"/>
      <c r="CL29" s="167"/>
      <c r="CM29" s="167"/>
      <c r="CN29" s="168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</row>
    <row r="30" spans="1:247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</row>
    <row r="31" spans="1:247">
      <c r="A31" s="131" t="s">
        <v>100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400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</row>
    <row r="32" spans="1:247">
      <c r="A32" s="131" t="s">
        <v>95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67"/>
      <c r="FD32" s="68"/>
      <c r="FE32" s="68"/>
      <c r="FF32" s="68"/>
      <c r="FG32" s="68"/>
      <c r="FH32" s="69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14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</row>
    <row r="33" spans="1:247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67"/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</row>
    <row r="34" spans="1:247">
      <c r="A34" s="131" t="s">
        <v>64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67"/>
      <c r="CJ34" s="68"/>
      <c r="CK34" s="68"/>
      <c r="CL34" s="68"/>
      <c r="CM34" s="68"/>
      <c r="CN34" s="69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414.2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</row>
    <row r="35" spans="1:247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0.08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66">
        <v>0.06</v>
      </c>
      <c r="CJ35" s="167"/>
      <c r="CK35" s="167"/>
      <c r="CL35" s="167"/>
      <c r="CM35" s="167"/>
      <c r="CN35" s="16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0.14000000000000001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95.2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</row>
    <row r="36" spans="1:247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</row>
    <row r="37" spans="1:247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</row>
    <row r="38" spans="1:247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66">
        <v>0.03</v>
      </c>
      <c r="CD38" s="167"/>
      <c r="CE38" s="167"/>
      <c r="CF38" s="167"/>
      <c r="CG38" s="167"/>
      <c r="CH38" s="168"/>
      <c r="CI38" s="166">
        <v>0.03</v>
      </c>
      <c r="CJ38" s="167"/>
      <c r="CK38" s="167"/>
      <c r="CL38" s="167"/>
      <c r="CM38" s="167"/>
      <c r="CN38" s="168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v>0.08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11.6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</row>
    <row r="39" spans="1:247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67">
        <v>1.6</v>
      </c>
      <c r="AN39" s="68"/>
      <c r="AO39" s="68"/>
      <c r="AP39" s="68"/>
      <c r="AQ39" s="68"/>
      <c r="AR39" s="69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66">
        <v>0.1</v>
      </c>
      <c r="CJ39" s="167"/>
      <c r="CK39" s="167"/>
      <c r="CL39" s="167"/>
      <c r="CM39" s="167"/>
      <c r="CN39" s="16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1.7000000000000002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122.4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</row>
    <row r="40" spans="1:247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</row>
    <row r="41" spans="1:247">
      <c r="A41" s="131" t="s">
        <v>120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67"/>
      <c r="CJ41" s="68"/>
      <c r="CK41" s="68"/>
      <c r="CL41" s="68"/>
      <c r="CM41" s="68"/>
      <c r="CN41" s="69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67"/>
      <c r="DN41" s="68"/>
      <c r="DO41" s="68"/>
      <c r="DP41" s="68"/>
      <c r="DQ41" s="68"/>
      <c r="DR41" s="69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67"/>
      <c r="EF41" s="68"/>
      <c r="EG41" s="68"/>
      <c r="EH41" s="68"/>
      <c r="EI41" s="68"/>
      <c r="EJ41" s="69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</row>
    <row r="42" spans="1:247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</row>
    <row r="43" spans="1:247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</row>
    <row r="44" spans="1:247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67"/>
      <c r="CD44" s="68"/>
      <c r="CE44" s="68"/>
      <c r="CF44" s="68"/>
      <c r="CG44" s="68"/>
      <c r="CH44" s="69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9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</row>
    <row r="45" spans="1:247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67"/>
      <c r="CD45" s="68"/>
      <c r="CE45" s="68"/>
      <c r="CF45" s="68"/>
      <c r="CG45" s="68"/>
      <c r="CH45" s="69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67"/>
      <c r="FD45" s="68"/>
      <c r="FE45" s="68"/>
      <c r="FF45" s="68"/>
      <c r="FG45" s="68"/>
      <c r="FH45" s="69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</row>
    <row r="46" spans="1:247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67"/>
      <c r="CD46" s="68"/>
      <c r="CE46" s="68"/>
      <c r="CF46" s="68"/>
      <c r="CG46" s="68"/>
      <c r="CH46" s="69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</row>
    <row r="47" spans="1:247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66">
        <v>0.08</v>
      </c>
      <c r="CD47" s="167"/>
      <c r="CE47" s="167"/>
      <c r="CF47" s="167"/>
      <c r="CG47" s="167"/>
      <c r="CH47" s="16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66"/>
      <c r="FD47" s="167"/>
      <c r="FE47" s="167"/>
      <c r="FF47" s="167"/>
      <c r="FG47" s="167"/>
      <c r="FH47" s="16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0.08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3.7600000000000002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</row>
    <row r="48" spans="1:247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232.95999999999998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</row>
    <row r="49" spans="1:247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</row>
    <row r="55" spans="1:247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КАША ГРЕЧНЕВАЯ</v>
      </c>
      <c r="AH55" s="114"/>
      <c r="AI55" s="114"/>
      <c r="AJ55" s="114"/>
      <c r="AK55" s="114"/>
      <c r="AL55" s="115"/>
      <c r="AM55" s="113" t="str">
        <f>AM22</f>
        <v>МОЛОКО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 t="s">
        <v>51</v>
      </c>
      <c r="FD55" s="117"/>
      <c r="FE55" s="117"/>
      <c r="FF55" s="117"/>
      <c r="FG55" s="117"/>
      <c r="FH55" s="118"/>
      <c r="FI55" s="116" t="s">
        <v>52</v>
      </c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</row>
    <row r="56" spans="1:247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</row>
    <row r="57" spans="1:247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</row>
    <row r="58" spans="1:247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</row>
    <row r="59" spans="1:247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</row>
    <row r="60" spans="1:247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>
        <v>0.4</v>
      </c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0.4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135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54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</row>
    <row r="61" spans="1:247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</row>
    <row r="62" spans="1:247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67"/>
      <c r="CJ62" s="68"/>
      <c r="CK62" s="68"/>
      <c r="CL62" s="68"/>
      <c r="CM62" s="68"/>
      <c r="CN62" s="69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</row>
    <row r="63" spans="1:247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</row>
    <row r="64" spans="1:247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166"/>
      <c r="CJ64" s="167"/>
      <c r="CK64" s="167"/>
      <c r="CL64" s="167"/>
      <c r="CM64" s="167"/>
      <c r="CN64" s="16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</row>
    <row r="65" spans="1:247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67"/>
      <c r="CD65" s="68"/>
      <c r="CE65" s="68"/>
      <c r="CF65" s="68"/>
      <c r="CG65" s="68"/>
      <c r="CH65" s="69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</row>
    <row r="66" spans="1:247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67"/>
      <c r="DB66" s="68"/>
      <c r="DC66" s="68"/>
      <c r="DD66" s="68"/>
      <c r="DE66" s="68"/>
      <c r="DF66" s="69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</row>
    <row r="67" spans="1:247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67"/>
      <c r="AN67" s="68"/>
      <c r="AO67" s="68"/>
      <c r="AP67" s="68"/>
      <c r="AQ67" s="68"/>
      <c r="AR67" s="69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66">
        <v>0.08</v>
      </c>
      <c r="CP67" s="167"/>
      <c r="CQ67" s="167"/>
      <c r="CR67" s="167"/>
      <c r="CS67" s="167"/>
      <c r="CT67" s="168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66">
        <v>0.08</v>
      </c>
      <c r="FJ67" s="167"/>
      <c r="FK67" s="167"/>
      <c r="FL67" s="167"/>
      <c r="FM67" s="167"/>
      <c r="FN67" s="16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0.16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16.8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</row>
    <row r="68" spans="1:247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</row>
    <row r="69" spans="1:247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66"/>
      <c r="FD69" s="167"/>
      <c r="FE69" s="167"/>
      <c r="FF69" s="167"/>
      <c r="FG69" s="167"/>
      <c r="FH69" s="16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</row>
    <row r="70" spans="1:247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</row>
    <row r="71" spans="1:247">
      <c r="A71" s="131" t="s">
        <v>125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67"/>
      <c r="CP71" s="68"/>
      <c r="CQ71" s="68"/>
      <c r="CR71" s="68"/>
      <c r="CS71" s="68"/>
      <c r="CT71" s="69"/>
      <c r="CU71" s="67"/>
      <c r="CV71" s="68"/>
      <c r="CW71" s="68"/>
      <c r="CX71" s="68"/>
      <c r="CY71" s="68"/>
      <c r="CZ71" s="69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67"/>
      <c r="FD71" s="68"/>
      <c r="FE71" s="68"/>
      <c r="FF71" s="68"/>
      <c r="FG71" s="68"/>
      <c r="FH71" s="69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</row>
    <row r="72" spans="1:247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66">
        <v>0.08</v>
      </c>
      <c r="CP72" s="167"/>
      <c r="CQ72" s="167"/>
      <c r="CR72" s="167"/>
      <c r="CS72" s="167"/>
      <c r="CT72" s="168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0.08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13.6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</row>
    <row r="73" spans="1:247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66"/>
      <c r="CP73" s="167"/>
      <c r="CQ73" s="167"/>
      <c r="CR73" s="167"/>
      <c r="CS73" s="167"/>
      <c r="CT73" s="16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</row>
    <row r="74" spans="1:247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166"/>
      <c r="CJ74" s="167"/>
      <c r="CK74" s="167"/>
      <c r="CL74" s="167"/>
      <c r="CM74" s="167"/>
      <c r="CN74" s="168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</row>
    <row r="75" spans="1:247">
      <c r="A75" s="131" t="s">
        <v>127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66">
        <v>0.30299999999999999</v>
      </c>
      <c r="FD75" s="167"/>
      <c r="FE75" s="167"/>
      <c r="FF75" s="167"/>
      <c r="FG75" s="167"/>
      <c r="FH75" s="16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0.30299999999999999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300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90.899999999999991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</row>
    <row r="76" spans="1:247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66">
        <v>0.3</v>
      </c>
      <c r="CD76" s="167"/>
      <c r="CE76" s="167"/>
      <c r="CF76" s="167"/>
      <c r="CG76" s="167"/>
      <c r="CH76" s="168"/>
      <c r="CI76" s="166">
        <v>0.6</v>
      </c>
      <c r="CJ76" s="167"/>
      <c r="CK76" s="167"/>
      <c r="CL76" s="167"/>
      <c r="CM76" s="167"/>
      <c r="CN76" s="16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0.89999999999999991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44.999999999999993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</row>
    <row r="77" spans="1:247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</row>
    <row r="78" spans="1:247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66">
        <v>0.01</v>
      </c>
      <c r="CD78" s="167"/>
      <c r="CE78" s="167"/>
      <c r="CF78" s="167"/>
      <c r="CG78" s="167"/>
      <c r="CH78" s="168"/>
      <c r="CI78" s="133"/>
      <c r="CJ78" s="134"/>
      <c r="CK78" s="134"/>
      <c r="CL78" s="134"/>
      <c r="CM78" s="134"/>
      <c r="CN78" s="135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0.01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</row>
    <row r="79" spans="1:247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66">
        <v>0.01</v>
      </c>
      <c r="CD79" s="167"/>
      <c r="CE79" s="167"/>
      <c r="CF79" s="167"/>
      <c r="CG79" s="167"/>
      <c r="CH79" s="168"/>
      <c r="CI79" s="166"/>
      <c r="CJ79" s="167"/>
      <c r="CK79" s="167"/>
      <c r="CL79" s="167"/>
      <c r="CM79" s="167"/>
      <c r="CN79" s="16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</row>
    <row r="80" spans="1:247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</row>
    <row r="81" spans="1:247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</row>
    <row r="82" spans="1:247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</row>
    <row r="83" spans="1:247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</row>
    <row r="84" spans="1:247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67">
        <v>0.5</v>
      </c>
      <c r="AT84" s="68"/>
      <c r="AU84" s="68"/>
      <c r="AV84" s="68"/>
      <c r="AW84" s="68"/>
      <c r="AX84" s="69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66">
        <v>0.3</v>
      </c>
      <c r="CV84" s="167"/>
      <c r="CW84" s="167"/>
      <c r="CX84" s="167"/>
      <c r="CY84" s="167"/>
      <c r="CZ84" s="168"/>
      <c r="DA84" s="67"/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0.8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72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</row>
    <row r="85" spans="1:247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67"/>
      <c r="CD85" s="68"/>
      <c r="CE85" s="68"/>
      <c r="CF85" s="68"/>
      <c r="CG85" s="68"/>
      <c r="CH85" s="69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</row>
    <row r="86" spans="1:247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</row>
    <row r="87" spans="1:247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67"/>
      <c r="AN87" s="68"/>
      <c r="AO87" s="68"/>
      <c r="AP87" s="68"/>
      <c r="AQ87" s="68"/>
      <c r="AR87" s="69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67"/>
      <c r="EX87" s="68"/>
      <c r="EY87" s="68"/>
      <c r="EZ87" s="68"/>
      <c r="FA87" s="68"/>
      <c r="FB87" s="69"/>
      <c r="FC87" s="136"/>
      <c r="FD87" s="137"/>
      <c r="FE87" s="137"/>
      <c r="FF87" s="137"/>
      <c r="FG87" s="137"/>
      <c r="FH87" s="138"/>
      <c r="FI87" s="166"/>
      <c r="FJ87" s="167"/>
      <c r="FK87" s="167"/>
      <c r="FL87" s="167"/>
      <c r="FM87" s="167"/>
      <c r="FN87" s="16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</row>
    <row r="88" spans="1:247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67"/>
      <c r="BX88" s="68"/>
      <c r="BY88" s="68"/>
      <c r="BZ88" s="68"/>
      <c r="CA88" s="68"/>
      <c r="CB88" s="69"/>
      <c r="CC88" s="166">
        <v>0.01</v>
      </c>
      <c r="CD88" s="167"/>
      <c r="CE88" s="167"/>
      <c r="CF88" s="167"/>
      <c r="CG88" s="167"/>
      <c r="CH88" s="168"/>
      <c r="CI88" s="166"/>
      <c r="CJ88" s="167"/>
      <c r="CK88" s="167"/>
      <c r="CL88" s="167"/>
      <c r="CM88" s="167"/>
      <c r="CN88" s="168"/>
      <c r="CO88" s="166"/>
      <c r="CP88" s="167"/>
      <c r="CQ88" s="167"/>
      <c r="CR88" s="167"/>
      <c r="CS88" s="167"/>
      <c r="CT88" s="168"/>
      <c r="CU88" s="166"/>
      <c r="CV88" s="167"/>
      <c r="CW88" s="167"/>
      <c r="CX88" s="167"/>
      <c r="CY88" s="167"/>
      <c r="CZ88" s="168"/>
      <c r="DA88" s="166"/>
      <c r="DB88" s="167"/>
      <c r="DC88" s="167"/>
      <c r="DD88" s="167"/>
      <c r="DE88" s="167"/>
      <c r="DF88" s="16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0.02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</row>
    <row r="89" spans="1:247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526.26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89" t="s">
        <v>3</v>
      </c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90"/>
      <c r="AA92" s="206"/>
      <c r="AB92" s="206"/>
      <c r="AC92" s="189" t="s">
        <v>4</v>
      </c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189" t="s">
        <v>3</v>
      </c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90"/>
      <c r="EM92" s="206"/>
      <c r="EN92" s="206"/>
      <c r="EO92" s="189" t="s">
        <v>4</v>
      </c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90"/>
      <c r="AH95" s="206"/>
      <c r="AI95" s="206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189" t="s">
        <v>3</v>
      </c>
      <c r="DY95" s="189"/>
      <c r="DZ95" s="189"/>
      <c r="EA95" s="189"/>
      <c r="EB95" s="189"/>
      <c r="EC95" s="189"/>
      <c r="ED95" s="189"/>
      <c r="EE95" s="189"/>
      <c r="EF95" s="189"/>
      <c r="EG95" s="189"/>
      <c r="EH95" s="189"/>
      <c r="EI95" s="189"/>
      <c r="EJ95" s="189"/>
      <c r="EK95" s="189"/>
      <c r="EL95" s="190"/>
      <c r="EM95" s="206"/>
      <c r="EN95" s="206"/>
      <c r="EO95" s="189" t="s">
        <v>4</v>
      </c>
      <c r="EP95" s="189"/>
      <c r="EQ95" s="189"/>
      <c r="ER95" s="189"/>
      <c r="ES95" s="189"/>
      <c r="ET95" s="189"/>
      <c r="EU95" s="189"/>
      <c r="EV95" s="189"/>
      <c r="EW95" s="189"/>
      <c r="EX95" s="189"/>
      <c r="EY95" s="189"/>
      <c r="EZ95" s="189"/>
      <c r="FA95" s="189"/>
      <c r="FB95" s="189"/>
      <c r="FC95" s="189"/>
      <c r="FD95" s="189"/>
      <c r="FE95" s="189"/>
      <c r="FF95" s="189"/>
      <c r="FG95" s="189"/>
      <c r="FH95" s="189"/>
      <c r="FI95" s="189"/>
      <c r="FJ95" s="189"/>
      <c r="FK95" s="189"/>
      <c r="FL95" s="189"/>
      <c r="FM95" s="189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  <row r="97" spans="1:24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</row>
    <row r="98" spans="1:24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</row>
    <row r="99" spans="1:24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98"/>
  <sheetViews>
    <sheetView workbookViewId="0">
      <selection activeCell="BT16" sqref="BT16:CI16"/>
    </sheetView>
  </sheetViews>
  <sheetFormatPr defaultColWidth="0.85546875" defaultRowHeight="15"/>
  <sheetData>
    <row r="1" spans="1:24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187" t="s">
        <v>2</v>
      </c>
      <c r="GN2" s="4"/>
      <c r="GO2" s="188"/>
      <c r="GP2" s="188"/>
      <c r="GQ2" s="188"/>
      <c r="GR2" s="188"/>
      <c r="GS2" s="188"/>
      <c r="GT2" s="188"/>
      <c r="GU2" s="188"/>
      <c r="GV2" s="188"/>
      <c r="GW2" s="188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89" t="s">
        <v>3</v>
      </c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90"/>
      <c r="AC3" s="189" t="s">
        <v>4</v>
      </c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 t="s">
        <v>128</v>
      </c>
      <c r="D4" s="11"/>
      <c r="E4" s="11"/>
      <c r="F4" s="11"/>
      <c r="G4" s="12" t="s">
        <v>5</v>
      </c>
      <c r="H4" s="12"/>
      <c r="I4" s="4"/>
      <c r="J4" s="3" t="s">
        <v>129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21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207"/>
      <c r="IM8" s="207"/>
      <c r="IN8" s="207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0"/>
      <c r="IM9" s="170"/>
      <c r="IN9" s="170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0"/>
      <c r="IM10" s="170"/>
      <c r="IN10" s="170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0"/>
      <c r="IM11" s="170"/>
      <c r="IN11" s="170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0"/>
      <c r="IM12" s="170"/>
      <c r="IN12" s="170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0"/>
      <c r="IM13" s="170"/>
      <c r="IN13" s="170"/>
      <c r="IO13" s="4"/>
    </row>
    <row r="14" spans="1:249">
      <c r="A14" s="58" t="s">
        <v>130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50.47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605.64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224">
        <f>IM90+IO90+IQ90</f>
        <v>605.03789589816006</v>
      </c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0"/>
      <c r="IM14" s="170"/>
      <c r="IN14" s="170"/>
      <c r="IO14" s="4"/>
    </row>
    <row r="15" spans="1:249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0"/>
      <c r="IM15" s="170"/>
      <c r="IN15" s="170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170"/>
      <c r="IM16" s="170"/>
      <c r="IN16" s="170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08" t="s">
        <v>131</v>
      </c>
      <c r="IM19" s="208"/>
      <c r="IN19" s="208"/>
      <c r="IO19" s="208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208"/>
      <c r="IM20" s="208"/>
      <c r="IN20" s="208"/>
      <c r="IO20" s="208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208"/>
      <c r="IM21" s="208"/>
      <c r="IN21" s="208"/>
      <c r="IO21" s="208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132</v>
      </c>
      <c r="AH22" s="114"/>
      <c r="AI22" s="114"/>
      <c r="AJ22" s="114"/>
      <c r="AK22" s="114"/>
      <c r="AL22" s="115"/>
      <c r="AM22" s="113" t="s">
        <v>50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3"/>
      <c r="CD22" s="114"/>
      <c r="CE22" s="114"/>
      <c r="CF22" s="114"/>
      <c r="CG22" s="114"/>
      <c r="CH22" s="115"/>
      <c r="CI22" s="113"/>
      <c r="CJ22" s="114"/>
      <c r="CK22" s="114"/>
      <c r="CL22" s="114"/>
      <c r="CM22" s="114"/>
      <c r="CN22" s="115"/>
      <c r="CO22" s="113"/>
      <c r="CP22" s="114"/>
      <c r="CQ22" s="114"/>
      <c r="CR22" s="114"/>
      <c r="CS22" s="114"/>
      <c r="CT22" s="115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08" t="s">
        <v>133</v>
      </c>
      <c r="IM22" s="208"/>
      <c r="IN22" s="208" t="s">
        <v>134</v>
      </c>
      <c r="IO22" s="208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09">
        <v>0.70928749390000001</v>
      </c>
      <c r="IM23" s="210"/>
      <c r="IN23" s="211">
        <v>0.28970902770000001</v>
      </c>
      <c r="IO23" s="210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5"/>
      <c r="CD24" s="126"/>
      <c r="CE24" s="126"/>
      <c r="CF24" s="126"/>
      <c r="CG24" s="126"/>
      <c r="CH24" s="127"/>
      <c r="CI24" s="125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7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212" t="s">
        <v>135</v>
      </c>
      <c r="IM24" s="212" t="s">
        <v>136</v>
      </c>
      <c r="IN24" s="212" t="s">
        <v>137</v>
      </c>
      <c r="IO24" s="213" t="s">
        <v>136</v>
      </c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212">
        <v>37</v>
      </c>
      <c r="IM25" s="212">
        <v>38</v>
      </c>
      <c r="IN25" s="212">
        <v>39</v>
      </c>
      <c r="IO25" s="213">
        <v>40</v>
      </c>
    </row>
    <row r="26" spans="1:249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14"/>
      <c r="IM26" s="214"/>
      <c r="IN26" s="214"/>
      <c r="IO26" s="213"/>
    </row>
    <row r="27" spans="1:249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14"/>
      <c r="IM27" s="214"/>
      <c r="IN27" s="214"/>
      <c r="IO27" s="213"/>
    </row>
    <row r="28" spans="1:249" ht="15.75" thickTop="1">
      <c r="A28" s="150" t="s">
        <v>70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138</v>
      </c>
      <c r="AB28" s="156"/>
      <c r="AC28" s="156"/>
      <c r="AD28" s="156"/>
      <c r="AE28" s="156"/>
      <c r="AF28" s="157"/>
      <c r="AG28" s="158">
        <v>5.5E-2</v>
      </c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 t="shared" ref="GY28:GY47" si="0">AG28+AM28+AS28+AY28+BE28+BK28+BQ28+BW28+CC28+CI28+CO28+CU28+DA28+DG28+DM28+DS28+DY28+EE28+EK28+EQ28+EW28+FC28+FI28+FO28+FU28+FZ28+GE28+GJ28+GO28+GT28</f>
        <v>5.5E-2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145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203">
        <f>GY28*HL28</f>
        <v>7.9749999999999996</v>
      </c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5"/>
      <c r="IL28" s="227">
        <f>GY28*IL23</f>
        <v>3.9010812164500003E-2</v>
      </c>
      <c r="IM28" s="228">
        <f>HY28*IL23</f>
        <v>5.6565677638525003</v>
      </c>
      <c r="IN28" s="227">
        <f>GY28*IN23</f>
        <v>1.5933996523499999E-2</v>
      </c>
      <c r="IO28" s="229">
        <f>HY28*IN23</f>
        <v>2.3104294959075</v>
      </c>
    </row>
    <row r="29" spans="1:249">
      <c r="A29" s="131" t="s">
        <v>139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>
        <v>0.1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si="0"/>
        <v>0.1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680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67">
        <f t="shared" ref="HY29:HY47" si="1">GY29*HL29</f>
        <v>68</v>
      </c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9"/>
      <c r="IL29" s="227">
        <f>GY29*IL23</f>
        <v>7.0928749390000004E-2</v>
      </c>
      <c r="IM29" s="228">
        <f>HY29*IL23</f>
        <v>48.2315495852</v>
      </c>
      <c r="IN29" s="227">
        <f>GY29*IN23</f>
        <v>2.8970902770000001E-2</v>
      </c>
      <c r="IO29" s="229">
        <f>HY29*IN23</f>
        <v>19.7002138836</v>
      </c>
    </row>
    <row r="30" spans="1:249">
      <c r="A30" s="164" t="s">
        <v>74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231.09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67">
        <f t="shared" si="1"/>
        <v>0</v>
      </c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9"/>
      <c r="IL30" s="227">
        <f>GY30*IL23</f>
        <v>0</v>
      </c>
      <c r="IM30" s="228">
        <f>HY30*IL23</f>
        <v>0</v>
      </c>
      <c r="IN30" s="227">
        <f>GY30*IN23</f>
        <v>0</v>
      </c>
      <c r="IO30" s="229">
        <f>HY30*IN23</f>
        <v>0</v>
      </c>
    </row>
    <row r="31" spans="1:249">
      <c r="A31" s="131" t="s">
        <v>140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414.2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67">
        <f t="shared" si="1"/>
        <v>0</v>
      </c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9"/>
      <c r="IL31" s="227">
        <f>GY31*IL23</f>
        <v>0</v>
      </c>
      <c r="IM31" s="228">
        <f>HY31*IL23</f>
        <v>0</v>
      </c>
      <c r="IN31" s="227">
        <f>GY31*IN23</f>
        <v>0</v>
      </c>
      <c r="IO31" s="229">
        <f>HY31*IN23</f>
        <v>0</v>
      </c>
    </row>
    <row r="32" spans="1:249">
      <c r="A32" s="131" t="s">
        <v>59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230">
        <v>400</v>
      </c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1">
        <f t="shared" si="1"/>
        <v>0</v>
      </c>
      <c r="HZ32" s="232"/>
      <c r="IA32" s="232"/>
      <c r="IB32" s="232"/>
      <c r="IC32" s="232"/>
      <c r="ID32" s="232"/>
      <c r="IE32" s="232"/>
      <c r="IF32" s="232"/>
      <c r="IG32" s="232"/>
      <c r="IH32" s="232"/>
      <c r="II32" s="232"/>
      <c r="IJ32" s="232"/>
      <c r="IK32" s="233"/>
      <c r="IL32" s="234">
        <f>GY32*IL23</f>
        <v>0</v>
      </c>
      <c r="IM32" s="235">
        <f>HY32*IL23</f>
        <v>0</v>
      </c>
      <c r="IN32" s="234">
        <f>GY32*IN23</f>
        <v>0</v>
      </c>
      <c r="IO32" s="236">
        <f>HY32*IN23</f>
        <v>0</v>
      </c>
    </row>
    <row r="33" spans="1:249">
      <c r="A33" s="131" t="s">
        <v>141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190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67">
        <f t="shared" si="1"/>
        <v>0</v>
      </c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9"/>
      <c r="IL33" s="227">
        <f>GY33*IL23</f>
        <v>0</v>
      </c>
      <c r="IM33" s="228">
        <f>HY33*IL23</f>
        <v>0</v>
      </c>
      <c r="IN33" s="227">
        <f>GY33*IN23</f>
        <v>0</v>
      </c>
      <c r="IO33" s="229">
        <f>HY33*IN23</f>
        <v>0</v>
      </c>
    </row>
    <row r="34" spans="1:249">
      <c r="A34" s="131" t="s">
        <v>142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245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67">
        <f t="shared" si="1"/>
        <v>0</v>
      </c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9"/>
      <c r="IL34" s="227">
        <f>GY34*IL23</f>
        <v>0</v>
      </c>
      <c r="IM34" s="228">
        <f>HY34*IL23</f>
        <v>0</v>
      </c>
      <c r="IN34" s="227">
        <f>GY34*IN23</f>
        <v>0</v>
      </c>
      <c r="IO34" s="229">
        <f>HY34*IN23</f>
        <v>0</v>
      </c>
    </row>
    <row r="35" spans="1:249">
      <c r="A35" s="131" t="s">
        <v>112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3.3000000000000002E-2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3.3000000000000002E-2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20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67">
        <f t="shared" si="1"/>
        <v>0.66</v>
      </c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9"/>
      <c r="IL35" s="227">
        <f>GY35*IL23</f>
        <v>2.3406487298700002E-2</v>
      </c>
      <c r="IM35" s="228">
        <f>HY35*IL23</f>
        <v>0.46812974597400003</v>
      </c>
      <c r="IN35" s="227">
        <f>GY35*IN23</f>
        <v>9.5603979141000005E-3</v>
      </c>
      <c r="IO35" s="229">
        <f>HY35*IN23</f>
        <v>0.19120795828200002</v>
      </c>
    </row>
    <row r="36" spans="1:249">
      <c r="A36" s="131" t="s">
        <v>52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>
        <v>480</v>
      </c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67">
        <f t="shared" si="1"/>
        <v>0</v>
      </c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9"/>
      <c r="IL36" s="228">
        <f>GY36*IL23</f>
        <v>0</v>
      </c>
      <c r="IM36" s="228">
        <f>HY36*IL23</f>
        <v>0</v>
      </c>
      <c r="IN36" s="228">
        <f>GY36*IN23</f>
        <v>0</v>
      </c>
      <c r="IO36" s="229">
        <f>HY36*IN23</f>
        <v>0</v>
      </c>
    </row>
    <row r="37" spans="1:249">
      <c r="A37" s="131" t="s">
        <v>87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>
        <v>0</v>
      </c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67">
        <f>GY37*HL37</f>
        <v>0</v>
      </c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9"/>
      <c r="IL37" s="228">
        <f>GY37*IL23</f>
        <v>0</v>
      </c>
      <c r="IM37" s="228">
        <f>HY37*IL23</f>
        <v>0</v>
      </c>
      <c r="IN37" s="228">
        <f>GY37*IN23</f>
        <v>0</v>
      </c>
      <c r="IO37" s="229">
        <f>HY37*IN23</f>
        <v>0</v>
      </c>
    </row>
    <row r="38" spans="1:249">
      <c r="A38" s="131" t="s">
        <v>143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>
        <v>1.427</v>
      </c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1.427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220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67">
        <f>GY38*HL38</f>
        <v>313.94</v>
      </c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9"/>
      <c r="IL38" s="228">
        <f>GY38*IL23</f>
        <v>1.0121532537953</v>
      </c>
      <c r="IM38" s="228">
        <f>HY38*IL23</f>
        <v>222.673715834966</v>
      </c>
      <c r="IN38" s="228">
        <f>GY38*IN23</f>
        <v>0.41341478252790004</v>
      </c>
      <c r="IO38" s="229">
        <f>HY38*IN23</f>
        <v>90.951252156137997</v>
      </c>
    </row>
    <row r="39" spans="1:249">
      <c r="A39" s="131" t="s">
        <v>144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342.1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67">
        <f t="shared" si="1"/>
        <v>0</v>
      </c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9"/>
      <c r="IL39" s="228">
        <f>GY39*IL23</f>
        <v>0</v>
      </c>
      <c r="IM39" s="228">
        <f>HY39*IL23</f>
        <v>0</v>
      </c>
      <c r="IN39" s="228">
        <f>GY28*IN23</f>
        <v>1.5933996523499999E-2</v>
      </c>
      <c r="IO39" s="229">
        <f>HY39*IN23</f>
        <v>0</v>
      </c>
    </row>
    <row r="40" spans="1:249">
      <c r="A40" s="131" t="s">
        <v>107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50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67">
        <f t="shared" si="1"/>
        <v>0</v>
      </c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9"/>
      <c r="IL40" s="228">
        <f>GY40*IL23</f>
        <v>0</v>
      </c>
      <c r="IM40" s="228">
        <f>HY40*IL23</f>
        <v>0</v>
      </c>
      <c r="IN40" s="228">
        <f>GY40*IN23</f>
        <v>0</v>
      </c>
      <c r="IO40" s="229">
        <f>HY40*IN23</f>
        <v>0</v>
      </c>
    </row>
    <row r="41" spans="1:249">
      <c r="A41" s="131" t="s">
        <v>145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3"/>
      <c r="BX41" s="134"/>
      <c r="BY41" s="134"/>
      <c r="BZ41" s="134"/>
      <c r="CA41" s="134"/>
      <c r="CB41" s="135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571.42999999999995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67">
        <f t="shared" si="1"/>
        <v>0</v>
      </c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9"/>
      <c r="IL41" s="228">
        <f>GY41*IL23</f>
        <v>0</v>
      </c>
      <c r="IM41" s="228">
        <f>HY41*IL23</f>
        <v>0</v>
      </c>
      <c r="IN41" s="228">
        <f>GY41*IN23</f>
        <v>0</v>
      </c>
      <c r="IO41" s="229">
        <f>HY41*IN23</f>
        <v>0</v>
      </c>
    </row>
    <row r="42" spans="1:249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67">
        <f t="shared" si="1"/>
        <v>0</v>
      </c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9"/>
      <c r="IL42" s="228">
        <f>GY42*IL23</f>
        <v>0</v>
      </c>
      <c r="IM42" s="228">
        <f>HY42*IL23</f>
        <v>0</v>
      </c>
      <c r="IN42" s="228">
        <f>GY42*IN23</f>
        <v>0</v>
      </c>
      <c r="IO42" s="229">
        <f>HY42*IN23</f>
        <v>0</v>
      </c>
    </row>
    <row r="43" spans="1:249">
      <c r="A43" s="131" t="s">
        <v>146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>
        <v>0.17</v>
      </c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0.17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170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67">
        <f t="shared" si="1"/>
        <v>28.900000000000002</v>
      </c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9"/>
      <c r="IL43" s="228">
        <f>GY43*IL23</f>
        <v>0.12057887396300002</v>
      </c>
      <c r="IM43" s="228">
        <f>HY43*IL23</f>
        <v>20.498408573710002</v>
      </c>
      <c r="IN43" s="228">
        <f>GY43*IN23</f>
        <v>4.9250534709000003E-2</v>
      </c>
      <c r="IO43" s="229">
        <f>HY43*IN23</f>
        <v>8.3725909005300014</v>
      </c>
    </row>
    <row r="44" spans="1:249">
      <c r="A44" s="131" t="s">
        <v>147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55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67">
        <f t="shared" si="1"/>
        <v>0</v>
      </c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9"/>
      <c r="IL44" s="228">
        <f>GY44*IL23</f>
        <v>0</v>
      </c>
      <c r="IM44" s="228">
        <f>HY44*IL23</f>
        <v>0</v>
      </c>
      <c r="IN44" s="228">
        <f>GY44*IN23</f>
        <v>0</v>
      </c>
      <c r="IO44" s="229">
        <f>HY44*IN23</f>
        <v>0</v>
      </c>
    </row>
    <row r="45" spans="1:249">
      <c r="A45" s="131" t="s">
        <v>148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47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67">
        <f t="shared" si="1"/>
        <v>0</v>
      </c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9"/>
      <c r="IL45" s="228">
        <f>GY45*IL23</f>
        <v>0</v>
      </c>
      <c r="IM45" s="228">
        <f>HY45*IL23</f>
        <v>0</v>
      </c>
      <c r="IN45" s="228">
        <f>GY45*IN23</f>
        <v>0</v>
      </c>
      <c r="IO45" s="229">
        <f>HY45*IN23</f>
        <v>0</v>
      </c>
    </row>
    <row r="46" spans="1:249">
      <c r="A46" s="131" t="s">
        <v>149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198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67">
        <f t="shared" si="1"/>
        <v>0</v>
      </c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9"/>
      <c r="IL46" s="228">
        <f>GY46*IL23</f>
        <v>0</v>
      </c>
      <c r="IM46" s="228">
        <f>HY46*IL23</f>
        <v>0</v>
      </c>
      <c r="IN46" s="228">
        <f>GY46*IN23</f>
        <v>0</v>
      </c>
      <c r="IO46" s="229">
        <f>HY46*IN23</f>
        <v>0</v>
      </c>
    </row>
    <row r="47" spans="1:249">
      <c r="A47" s="131" t="s">
        <v>150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200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67">
        <f t="shared" si="1"/>
        <v>0</v>
      </c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9"/>
      <c r="IL47" s="228">
        <f>GY47*IL23</f>
        <v>0</v>
      </c>
      <c r="IM47" s="228">
        <f>HY47*IL23</f>
        <v>0</v>
      </c>
      <c r="IN47" s="228">
        <f>GY47*IN23</f>
        <v>0</v>
      </c>
      <c r="IO47" s="229">
        <f>HY47*IN23</f>
        <v>0</v>
      </c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4">
        <f t="shared" ref="GY48" si="2">SUM(GY28:GY47)</f>
        <v>1.7849999999999999</v>
      </c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>
        <f>SUM(HY28:HY47)</f>
        <v>419.47499999999997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228">
        <f t="shared" ref="IL48:IO48" si="3">SUM(IL28:IL47)</f>
        <v>1.2660781766115001</v>
      </c>
      <c r="IM48" s="228">
        <f t="shared" si="3"/>
        <v>297.52837150370249</v>
      </c>
      <c r="IN48" s="228">
        <f t="shared" si="3"/>
        <v>0.53306461096800006</v>
      </c>
      <c r="IO48" s="228">
        <f t="shared" si="3"/>
        <v>121.52569439445749</v>
      </c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28"/>
      <c r="IM50" s="28"/>
      <c r="IN50" s="28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08" t="s">
        <v>131</v>
      </c>
      <c r="IM52" s="208"/>
      <c r="IN52" s="208"/>
      <c r="IO52" s="208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08"/>
      <c r="IM53" s="208"/>
      <c r="IN53" s="208"/>
      <c r="IO53" s="208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08"/>
      <c r="IM54" s="208"/>
      <c r="IN54" s="208"/>
      <c r="IO54" s="208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151</v>
      </c>
      <c r="AH55" s="114"/>
      <c r="AI55" s="114"/>
      <c r="AJ55" s="114"/>
      <c r="AK55" s="114"/>
      <c r="AL55" s="115"/>
      <c r="AM55" s="113" t="s">
        <v>50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3"/>
      <c r="BL55" s="114"/>
      <c r="BM55" s="114"/>
      <c r="BN55" s="114"/>
      <c r="BO55" s="114"/>
      <c r="BP55" s="115"/>
      <c r="BQ55" s="113"/>
      <c r="BR55" s="114"/>
      <c r="BS55" s="114"/>
      <c r="BT55" s="114"/>
      <c r="BU55" s="114"/>
      <c r="BV55" s="115"/>
      <c r="BW55" s="113"/>
      <c r="BX55" s="114"/>
      <c r="BY55" s="114"/>
      <c r="BZ55" s="114"/>
      <c r="CA55" s="114"/>
      <c r="CB55" s="115"/>
      <c r="CC55" s="113">
        <f>CC22</f>
        <v>0</v>
      </c>
      <c r="CD55" s="114"/>
      <c r="CE55" s="114"/>
      <c r="CF55" s="114"/>
      <c r="CG55" s="114"/>
      <c r="CH55" s="115"/>
      <c r="CI55" s="113">
        <f>CI22</f>
        <v>0</v>
      </c>
      <c r="CJ55" s="114"/>
      <c r="CK55" s="114"/>
      <c r="CL55" s="114"/>
      <c r="CM55" s="114"/>
      <c r="CN55" s="115"/>
      <c r="CO55" s="113">
        <f>CO22</f>
        <v>0</v>
      </c>
      <c r="CP55" s="114"/>
      <c r="CQ55" s="114"/>
      <c r="CR55" s="114"/>
      <c r="CS55" s="114"/>
      <c r="CT55" s="115"/>
      <c r="CU55" s="113">
        <f>CU22</f>
        <v>0</v>
      </c>
      <c r="CV55" s="114"/>
      <c r="CW55" s="114"/>
      <c r="CX55" s="114"/>
      <c r="CY55" s="114"/>
      <c r="CZ55" s="115"/>
      <c r="DA55" s="113">
        <f>DA22</f>
        <v>0</v>
      </c>
      <c r="DB55" s="114"/>
      <c r="DC55" s="114"/>
      <c r="DD55" s="114"/>
      <c r="DE55" s="114"/>
      <c r="DF55" s="115"/>
      <c r="DG55" s="113">
        <f>DG22</f>
        <v>0</v>
      </c>
      <c r="DH55" s="114"/>
      <c r="DI55" s="114"/>
      <c r="DJ55" s="114"/>
      <c r="DK55" s="114"/>
      <c r="DL55" s="115"/>
      <c r="DM55" s="113">
        <f>DM22</f>
        <v>0</v>
      </c>
      <c r="DN55" s="114"/>
      <c r="DO55" s="114"/>
      <c r="DP55" s="114"/>
      <c r="DQ55" s="114"/>
      <c r="DR55" s="115"/>
      <c r="DS55" s="113">
        <f>DS22</f>
        <v>0</v>
      </c>
      <c r="DT55" s="114"/>
      <c r="DU55" s="114"/>
      <c r="DV55" s="114"/>
      <c r="DW55" s="114"/>
      <c r="DX55" s="115"/>
      <c r="DY55" s="113">
        <f>DY22</f>
        <v>0</v>
      </c>
      <c r="DZ55" s="114"/>
      <c r="EA55" s="114"/>
      <c r="EB55" s="114"/>
      <c r="EC55" s="114"/>
      <c r="ED55" s="115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08" t="s">
        <v>133</v>
      </c>
      <c r="IM55" s="208"/>
      <c r="IN55" s="208" t="s">
        <v>134</v>
      </c>
      <c r="IO55" s="208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19"/>
      <c r="BL56" s="120"/>
      <c r="BM56" s="120"/>
      <c r="BN56" s="120"/>
      <c r="BO56" s="120"/>
      <c r="BP56" s="121"/>
      <c r="BQ56" s="119"/>
      <c r="BR56" s="120"/>
      <c r="BS56" s="120"/>
      <c r="BT56" s="120"/>
      <c r="BU56" s="120"/>
      <c r="BV56" s="121"/>
      <c r="BW56" s="119"/>
      <c r="BX56" s="120"/>
      <c r="BY56" s="120"/>
      <c r="BZ56" s="120"/>
      <c r="CA56" s="120"/>
      <c r="CB56" s="121"/>
      <c r="CC56" s="119"/>
      <c r="CD56" s="120"/>
      <c r="CE56" s="120"/>
      <c r="CF56" s="120"/>
      <c r="CG56" s="120"/>
      <c r="CH56" s="121"/>
      <c r="CI56" s="119"/>
      <c r="CJ56" s="120"/>
      <c r="CK56" s="120"/>
      <c r="CL56" s="120"/>
      <c r="CM56" s="120"/>
      <c r="CN56" s="121"/>
      <c r="CO56" s="119"/>
      <c r="CP56" s="120"/>
      <c r="CQ56" s="120"/>
      <c r="CR56" s="120"/>
      <c r="CS56" s="120"/>
      <c r="CT56" s="121"/>
      <c r="CU56" s="119"/>
      <c r="CV56" s="120"/>
      <c r="CW56" s="120"/>
      <c r="CX56" s="120"/>
      <c r="CY56" s="120"/>
      <c r="CZ56" s="121"/>
      <c r="DA56" s="119"/>
      <c r="DB56" s="120"/>
      <c r="DC56" s="120"/>
      <c r="DD56" s="120"/>
      <c r="DE56" s="120"/>
      <c r="DF56" s="121"/>
      <c r="DG56" s="119"/>
      <c r="DH56" s="120"/>
      <c r="DI56" s="120"/>
      <c r="DJ56" s="120"/>
      <c r="DK56" s="120"/>
      <c r="DL56" s="121"/>
      <c r="DM56" s="119"/>
      <c r="DN56" s="120"/>
      <c r="DO56" s="120"/>
      <c r="DP56" s="120"/>
      <c r="DQ56" s="120"/>
      <c r="DR56" s="121"/>
      <c r="DS56" s="119"/>
      <c r="DT56" s="120"/>
      <c r="DU56" s="120"/>
      <c r="DV56" s="120"/>
      <c r="DW56" s="120"/>
      <c r="DX56" s="121"/>
      <c r="DY56" s="119"/>
      <c r="DZ56" s="120"/>
      <c r="EA56" s="120"/>
      <c r="EB56" s="120"/>
      <c r="EC56" s="120"/>
      <c r="ED56" s="121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09">
        <v>0.70930000000000004</v>
      </c>
      <c r="IM56" s="210"/>
      <c r="IN56" s="211">
        <v>0.28970000000000001</v>
      </c>
      <c r="IO56" s="210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7"/>
      <c r="BQ57" s="125"/>
      <c r="BR57" s="126"/>
      <c r="BS57" s="126"/>
      <c r="BT57" s="126"/>
      <c r="BU57" s="126"/>
      <c r="BV57" s="127"/>
      <c r="BW57" s="125"/>
      <c r="BX57" s="126"/>
      <c r="BY57" s="126"/>
      <c r="BZ57" s="126"/>
      <c r="CA57" s="126"/>
      <c r="CB57" s="127"/>
      <c r="CC57" s="125"/>
      <c r="CD57" s="126"/>
      <c r="CE57" s="126"/>
      <c r="CF57" s="126"/>
      <c r="CG57" s="126"/>
      <c r="CH57" s="127"/>
      <c r="CI57" s="125"/>
      <c r="CJ57" s="126"/>
      <c r="CK57" s="126"/>
      <c r="CL57" s="126"/>
      <c r="CM57" s="126"/>
      <c r="CN57" s="127"/>
      <c r="CO57" s="125"/>
      <c r="CP57" s="126"/>
      <c r="CQ57" s="126"/>
      <c r="CR57" s="126"/>
      <c r="CS57" s="126"/>
      <c r="CT57" s="127"/>
      <c r="CU57" s="125"/>
      <c r="CV57" s="126"/>
      <c r="CW57" s="126"/>
      <c r="CX57" s="126"/>
      <c r="CY57" s="126"/>
      <c r="CZ57" s="127"/>
      <c r="DA57" s="125"/>
      <c r="DB57" s="126"/>
      <c r="DC57" s="126"/>
      <c r="DD57" s="126"/>
      <c r="DE57" s="126"/>
      <c r="DF57" s="127"/>
      <c r="DG57" s="125"/>
      <c r="DH57" s="126"/>
      <c r="DI57" s="126"/>
      <c r="DJ57" s="126"/>
      <c r="DK57" s="126"/>
      <c r="DL57" s="127"/>
      <c r="DM57" s="125"/>
      <c r="DN57" s="126"/>
      <c r="DO57" s="126"/>
      <c r="DP57" s="126"/>
      <c r="DQ57" s="126"/>
      <c r="DR57" s="127"/>
      <c r="DS57" s="125"/>
      <c r="DT57" s="126"/>
      <c r="DU57" s="126"/>
      <c r="DV57" s="126"/>
      <c r="DW57" s="126"/>
      <c r="DX57" s="127"/>
      <c r="DY57" s="125"/>
      <c r="DZ57" s="126"/>
      <c r="EA57" s="126"/>
      <c r="EB57" s="126"/>
      <c r="EC57" s="126"/>
      <c r="ED57" s="127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12" t="s">
        <v>135</v>
      </c>
      <c r="IM57" s="212" t="s">
        <v>136</v>
      </c>
      <c r="IN57" s="212" t="s">
        <v>137</v>
      </c>
      <c r="IO57" s="213" t="s">
        <v>136</v>
      </c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212"/>
      <c r="IM58" s="212"/>
      <c r="IN58" s="212"/>
      <c r="IO58" s="213"/>
    </row>
    <row r="59" spans="1:249">
      <c r="A59" s="131" t="s">
        <v>152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9" si="4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227">
        <f>GY59*IL56</f>
        <v>0</v>
      </c>
      <c r="IM59" s="228">
        <f>HY59*IL56</f>
        <v>0</v>
      </c>
      <c r="IN59" s="227">
        <f>GY59*IN56</f>
        <v>0</v>
      </c>
      <c r="IO59" s="229">
        <f>HY59*IN56</f>
        <v>0</v>
      </c>
    </row>
    <row r="60" spans="1:249">
      <c r="A60" s="131" t="s">
        <v>153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>
        <v>0.24</v>
      </c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4"/>
        <v>0.24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72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ref="HY60:HY86" si="5">GY60*HL60</f>
        <v>17.28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227">
        <f>GY60*IL56</f>
        <v>0.17023199999999999</v>
      </c>
      <c r="IM60" s="228">
        <f>HY60*IL56</f>
        <v>12.256704000000001</v>
      </c>
      <c r="IN60" s="227">
        <f>GY60*IN56</f>
        <v>6.9528000000000006E-2</v>
      </c>
      <c r="IO60" s="229">
        <f>HY60*IN56</f>
        <v>5.0060160000000007</v>
      </c>
    </row>
    <row r="61" spans="1:249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4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5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227">
        <f>GY61*IL56</f>
        <v>0</v>
      </c>
      <c r="IM61" s="228">
        <f>HY61*IL56</f>
        <v>0</v>
      </c>
      <c r="IN61" s="227">
        <f>GY61*IN56</f>
        <v>0</v>
      </c>
      <c r="IO61" s="229">
        <f>HY61*IN56</f>
        <v>0</v>
      </c>
    </row>
    <row r="62" spans="1:249">
      <c r="A62" s="131" t="s">
        <v>76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4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680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5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227">
        <f>GY62*IL56</f>
        <v>0</v>
      </c>
      <c r="IM62" s="228">
        <f>HY62*IL56</f>
        <v>0</v>
      </c>
      <c r="IN62" s="227">
        <f>GY62*IN56</f>
        <v>0</v>
      </c>
      <c r="IO62" s="229">
        <f>HY62*IN56</f>
        <v>0</v>
      </c>
    </row>
    <row r="63" spans="1:249">
      <c r="A63" s="131" t="s">
        <v>154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4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220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5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227">
        <f>GY63*IL56</f>
        <v>0</v>
      </c>
      <c r="IM63" s="228">
        <f>HY63*IL56</f>
        <v>0</v>
      </c>
      <c r="IN63" s="227">
        <f>GY63*IN56</f>
        <v>0</v>
      </c>
      <c r="IO63" s="229">
        <f>HY63*IN56</f>
        <v>0</v>
      </c>
    </row>
    <row r="64" spans="1:249">
      <c r="A64" s="164" t="s">
        <v>155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4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390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5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227">
        <f>GY64*IL56</f>
        <v>0</v>
      </c>
      <c r="IM64" s="228">
        <f>HY64*IL56</f>
        <v>0</v>
      </c>
      <c r="IN64" s="227">
        <f>GY64*IN56</f>
        <v>0</v>
      </c>
      <c r="IO64" s="229">
        <f>HY64*IN56</f>
        <v>0</v>
      </c>
    </row>
    <row r="65" spans="1:249">
      <c r="A65" s="131" t="s">
        <v>59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4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0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5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227">
        <f>GY65*IL56</f>
        <v>0</v>
      </c>
      <c r="IM65" s="228">
        <f>HY65*IL56</f>
        <v>0</v>
      </c>
      <c r="IN65" s="227">
        <f>GY65*IN56</f>
        <v>0</v>
      </c>
      <c r="IO65" s="229">
        <f>HY65*IN56</f>
        <v>0</v>
      </c>
    </row>
    <row r="66" spans="1:249">
      <c r="A66" s="131" t="s">
        <v>156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4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200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227">
        <f>GY66*IL56</f>
        <v>0</v>
      </c>
      <c r="IM66" s="228">
        <f>HY66*IL56</f>
        <v>0</v>
      </c>
      <c r="IN66" s="227">
        <f>GY66*IN56</f>
        <v>0</v>
      </c>
      <c r="IO66" s="229">
        <f>HY66*IN56</f>
        <v>0</v>
      </c>
    </row>
    <row r="67" spans="1:249">
      <c r="A67" s="131" t="s">
        <v>157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4"/>
        <v>0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180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v>0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227">
        <f>GY67*IL56</f>
        <v>0</v>
      </c>
      <c r="IM67" s="228">
        <f>HY67*IL56</f>
        <v>0</v>
      </c>
      <c r="IN67" s="227">
        <f>GY67*IN56</f>
        <v>0</v>
      </c>
      <c r="IO67" s="229">
        <f>HY67*IN56</f>
        <v>0</v>
      </c>
    </row>
    <row r="68" spans="1:249">
      <c r="A68" s="131" t="s">
        <v>88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4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>
        <v>55</v>
      </c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5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227">
        <f>GY68*IL56</f>
        <v>0</v>
      </c>
      <c r="IM68" s="228">
        <f>HY68*IL56</f>
        <v>0</v>
      </c>
      <c r="IN68" s="227">
        <f>GY68*IN56</f>
        <v>0</v>
      </c>
      <c r="IO68" s="229">
        <f>HY68*IN56</f>
        <v>0</v>
      </c>
    </row>
    <row r="69" spans="1:249">
      <c r="A69" s="131" t="s">
        <v>85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4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145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5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227">
        <f>GY69*IL56</f>
        <v>0</v>
      </c>
      <c r="IM69" s="228">
        <f>HY69*IL56</f>
        <v>0</v>
      </c>
      <c r="IN69" s="227">
        <f>GY69*IN56</f>
        <v>0</v>
      </c>
      <c r="IO69" s="229">
        <f>HY69*IN56</f>
        <v>0</v>
      </c>
    </row>
    <row r="70" spans="1:249">
      <c r="A70" s="164" t="s">
        <v>158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>
        <v>1.9</v>
      </c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4"/>
        <v>1.9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5"/>
        <v>95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227">
        <f>GY70*IL56</f>
        <v>1.3476699999999999</v>
      </c>
      <c r="IM70" s="228">
        <f>HY70*IL56</f>
        <v>67.383499999999998</v>
      </c>
      <c r="IN70" s="227">
        <f>GY70*IN56</f>
        <v>0.55042999999999997</v>
      </c>
      <c r="IO70" s="229">
        <f>HY70*IN56</f>
        <v>27.5215</v>
      </c>
    </row>
    <row r="71" spans="1:249">
      <c r="A71" s="131" t="s">
        <v>103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4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48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5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227">
        <f>GY71*IL56</f>
        <v>0</v>
      </c>
      <c r="IM71" s="228">
        <f>HY71*IL56</f>
        <v>0</v>
      </c>
      <c r="IN71" s="227">
        <f>GY71*IN56</f>
        <v>0</v>
      </c>
      <c r="IO71" s="229">
        <f>HY71*IN56</f>
        <v>0</v>
      </c>
    </row>
    <row r="72" spans="1:249">
      <c r="A72" s="131" t="s">
        <v>104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4"/>
        <v>0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50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5"/>
        <v>0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227">
        <f>GY72*IL56</f>
        <v>0</v>
      </c>
      <c r="IM72" s="228">
        <f>HY72*IL56</f>
        <v>0</v>
      </c>
      <c r="IN72" s="227">
        <f>GY72*IN56</f>
        <v>0</v>
      </c>
      <c r="IO72" s="229">
        <f>HY72*IN56</f>
        <v>0</v>
      </c>
    </row>
    <row r="73" spans="1:249">
      <c r="A73" s="131" t="s">
        <v>106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4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5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227">
        <f>GY73*IL56</f>
        <v>0</v>
      </c>
      <c r="IM73" s="228">
        <f>HY73*IL56</f>
        <v>0</v>
      </c>
      <c r="IN73" s="227">
        <f>GY73*IN56</f>
        <v>0</v>
      </c>
      <c r="IO73" s="229">
        <f>HY73*IN56</f>
        <v>0</v>
      </c>
    </row>
    <row r="74" spans="1:249">
      <c r="A74" s="184" t="s">
        <v>159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4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100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5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227">
        <f>GY74*IL56</f>
        <v>0</v>
      </c>
      <c r="IM74" s="228">
        <f>HY74*IL56</f>
        <v>0</v>
      </c>
      <c r="IN74" s="227">
        <f>GY74*IN56</f>
        <v>0</v>
      </c>
      <c r="IO74" s="229">
        <f>HY74*IN56</f>
        <v>0</v>
      </c>
    </row>
    <row r="75" spans="1:249">
      <c r="A75" s="131" t="s">
        <v>160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4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60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5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227">
        <f>GY75*IL56</f>
        <v>0</v>
      </c>
      <c r="IM75" s="228">
        <f>HY75*IL56</f>
        <v>0</v>
      </c>
      <c r="IN75" s="227">
        <f>GY75*IN56</f>
        <v>0</v>
      </c>
      <c r="IO75" s="229">
        <f>HY75*IN56</f>
        <v>0</v>
      </c>
    </row>
    <row r="76" spans="1:249">
      <c r="A76" s="131" t="s">
        <v>161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4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200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5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227">
        <f>GY76*IL56</f>
        <v>0</v>
      </c>
      <c r="IM76" s="228">
        <f>HY76*IL56</f>
        <v>0</v>
      </c>
      <c r="IN76" s="227">
        <f>GY76*IN56</f>
        <v>0</v>
      </c>
      <c r="IO76" s="229">
        <f>HY76*IN56</f>
        <v>0</v>
      </c>
    </row>
    <row r="77" spans="1:249">
      <c r="A77" s="164" t="s">
        <v>127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4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237">
        <v>200</v>
      </c>
      <c r="HM77" s="237"/>
      <c r="HN77" s="237"/>
      <c r="HO77" s="237"/>
      <c r="HP77" s="237"/>
      <c r="HQ77" s="237"/>
      <c r="HR77" s="237"/>
      <c r="HS77" s="237"/>
      <c r="HT77" s="237"/>
      <c r="HU77" s="237"/>
      <c r="HV77" s="237"/>
      <c r="HW77" s="237"/>
      <c r="HX77" s="237"/>
      <c r="HY77" s="162"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227">
        <f>GY77*IL56</f>
        <v>0</v>
      </c>
      <c r="IM77" s="228">
        <f>HY77*IL56</f>
        <v>0</v>
      </c>
      <c r="IN77" s="227">
        <f>GY77*IN56</f>
        <v>0</v>
      </c>
      <c r="IO77" s="229">
        <f>HY77*IN56</f>
        <v>0</v>
      </c>
    </row>
    <row r="78" spans="1:249">
      <c r="A78" s="131" t="s">
        <v>162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4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0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5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227">
        <f>GY78*IL56</f>
        <v>0</v>
      </c>
      <c r="IM78" s="228">
        <f>HY78*IL56</f>
        <v>0</v>
      </c>
      <c r="IN78" s="227">
        <f>GY78*IN56</f>
        <v>0</v>
      </c>
      <c r="IO78" s="229">
        <f>HY78*IN56</f>
        <v>0</v>
      </c>
    </row>
    <row r="79" spans="1:249">
      <c r="A79" s="131" t="s">
        <v>163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>
        <v>0.16800000000000001</v>
      </c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4"/>
        <v>0.16800000000000001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105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5"/>
        <v>17.64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227">
        <f>GY79*IL56</f>
        <v>0.11916240000000002</v>
      </c>
      <c r="IM79" s="228">
        <f>HY79*IL56</f>
        <v>12.512052000000001</v>
      </c>
      <c r="IN79" s="227">
        <f>GY79*IN56</f>
        <v>4.8669600000000007E-2</v>
      </c>
      <c r="IO79" s="229">
        <f>HY79*IN56</f>
        <v>5.1103080000000007</v>
      </c>
    </row>
    <row r="80" spans="1:249">
      <c r="A80" s="131" t="s">
        <v>164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4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400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5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227">
        <f>GY80*IL56</f>
        <v>0</v>
      </c>
      <c r="IM80" s="228">
        <f>HY80*IL56</f>
        <v>0</v>
      </c>
      <c r="IN80" s="227">
        <f>GY80*IN56</f>
        <v>0</v>
      </c>
      <c r="IO80" s="229">
        <f>HY80*IN56</f>
        <v>0</v>
      </c>
    </row>
    <row r="81" spans="1:249">
      <c r="A81" s="131" t="s">
        <v>165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4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5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227">
        <f>GY81*IL56</f>
        <v>0</v>
      </c>
      <c r="IM81" s="228">
        <f>HY81*IL56</f>
        <v>0</v>
      </c>
      <c r="IN81" s="227">
        <f>GY81*IN56</f>
        <v>0</v>
      </c>
      <c r="IO81" s="229">
        <f>HY81*IN56</f>
        <v>0</v>
      </c>
    </row>
    <row r="82" spans="1:249">
      <c r="A82" s="184" t="s">
        <v>166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>
        <v>0.9</v>
      </c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4"/>
        <v>0.9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62.5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5"/>
        <v>56.25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227">
        <f>GY82*IL56</f>
        <v>0.6383700000000001</v>
      </c>
      <c r="IM82" s="228">
        <f>HY82*IL56</f>
        <v>39.898125</v>
      </c>
      <c r="IN82" s="227">
        <f>GY82*IN56</f>
        <v>0.26073000000000002</v>
      </c>
      <c r="IO82" s="229">
        <f>HY82*IN56</f>
        <v>16.295625000000001</v>
      </c>
    </row>
    <row r="83" spans="1:249">
      <c r="A83" s="131" t="s">
        <v>167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2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4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>
        <v>0</v>
      </c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5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227">
        <f>GY83*IL56</f>
        <v>0</v>
      </c>
      <c r="IM83" s="228">
        <f>HY83*IL56</f>
        <v>0</v>
      </c>
      <c r="IN83" s="227">
        <f>GY83*IN56</f>
        <v>0</v>
      </c>
      <c r="IO83" s="229">
        <f>HY83*IN56</f>
        <v>0</v>
      </c>
    </row>
    <row r="84" spans="1:249">
      <c r="A84" s="131" t="s">
        <v>168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4"/>
        <v>0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5"/>
        <v>0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227">
        <f>GY84*IL56</f>
        <v>0</v>
      </c>
      <c r="IM84" s="228">
        <f>HY84*IL56</f>
        <v>0</v>
      </c>
      <c r="IN84" s="227">
        <f>GY84*IN56</f>
        <v>0</v>
      </c>
      <c r="IO84" s="229">
        <f>HY84*IN56</f>
        <v>0</v>
      </c>
    </row>
    <row r="85" spans="1:249">
      <c r="A85" s="131" t="s">
        <v>169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3"/>
      <c r="AZ85" s="134"/>
      <c r="BA85" s="134"/>
      <c r="BB85" s="134"/>
      <c r="BC85" s="134"/>
      <c r="BD85" s="135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4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5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227">
        <f>GY85*IL56</f>
        <v>0</v>
      </c>
      <c r="IM85" s="228">
        <f>HY85*IL56</f>
        <v>0</v>
      </c>
      <c r="IN85" s="227">
        <f>GY85*IN56</f>
        <v>0</v>
      </c>
      <c r="IO85" s="229">
        <f>HY85*IN56</f>
        <v>0</v>
      </c>
    </row>
    <row r="86" spans="1:249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4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>
        <v>0</v>
      </c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5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227">
        <f>GY86*IL56</f>
        <v>0</v>
      </c>
      <c r="IM86" s="228">
        <f>HY86*IL56</f>
        <v>0</v>
      </c>
      <c r="IN86" s="227">
        <f>GY86*IN56</f>
        <v>0</v>
      </c>
      <c r="IO86" s="229">
        <f>HY86*IN56</f>
        <v>0</v>
      </c>
    </row>
    <row r="87" spans="1:249">
      <c r="A87" s="131" t="s">
        <v>170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4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414.2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227">
        <f>GY87*IL56</f>
        <v>0</v>
      </c>
      <c r="IM87" s="228">
        <f>HY87*IL56</f>
        <v>0</v>
      </c>
      <c r="IN87" s="227">
        <f>GY87*IN56</f>
        <v>0</v>
      </c>
      <c r="IO87" s="229">
        <f>HY87*IN56</f>
        <v>0</v>
      </c>
    </row>
    <row r="88" spans="1:249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4"/>
        <v>0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 t="shared" ref="HY88" si="6">GY88*HL88</f>
        <v>0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227">
        <f>GY88*IL56</f>
        <v>0</v>
      </c>
      <c r="IM88" s="228">
        <f>HY88*IL56</f>
        <v>0</v>
      </c>
      <c r="IN88" s="227">
        <f>GY88*IN56</f>
        <v>0</v>
      </c>
      <c r="IO88" s="229">
        <f>HY88*IN56</f>
        <v>0</v>
      </c>
    </row>
    <row r="89" spans="1:249">
      <c r="A89" s="238" t="s">
        <v>171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9"/>
      <c r="U89" s="215"/>
      <c r="V89" s="216"/>
      <c r="W89" s="216"/>
      <c r="X89" s="216"/>
      <c r="Y89" s="216"/>
      <c r="Z89" s="217"/>
      <c r="AA89" s="218" t="s">
        <v>60</v>
      </c>
      <c r="AB89" s="219"/>
      <c r="AC89" s="219"/>
      <c r="AD89" s="219"/>
      <c r="AE89" s="219"/>
      <c r="AF89" s="220"/>
      <c r="AG89" s="221"/>
      <c r="AH89" s="222"/>
      <c r="AI89" s="222"/>
      <c r="AJ89" s="222"/>
      <c r="AK89" s="222"/>
      <c r="AL89" s="223"/>
      <c r="AM89" s="221"/>
      <c r="AN89" s="222"/>
      <c r="AO89" s="222"/>
      <c r="AP89" s="222"/>
      <c r="AQ89" s="222"/>
      <c r="AR89" s="223"/>
      <c r="AS89" s="221"/>
      <c r="AT89" s="222"/>
      <c r="AU89" s="222"/>
      <c r="AV89" s="222"/>
      <c r="AW89" s="222"/>
      <c r="AX89" s="223"/>
      <c r="AY89" s="221"/>
      <c r="AZ89" s="222"/>
      <c r="BA89" s="222"/>
      <c r="BB89" s="222"/>
      <c r="BC89" s="222"/>
      <c r="BD89" s="223"/>
      <c r="BE89" s="221"/>
      <c r="BF89" s="222"/>
      <c r="BG89" s="222"/>
      <c r="BH89" s="222"/>
      <c r="BI89" s="222"/>
      <c r="BJ89" s="223"/>
      <c r="BK89" s="221"/>
      <c r="BL89" s="222"/>
      <c r="BM89" s="222"/>
      <c r="BN89" s="222"/>
      <c r="BO89" s="222"/>
      <c r="BP89" s="223"/>
      <c r="BQ89" s="221"/>
      <c r="BR89" s="222"/>
      <c r="BS89" s="222"/>
      <c r="BT89" s="222"/>
      <c r="BU89" s="222"/>
      <c r="BV89" s="223"/>
      <c r="BW89" s="221"/>
      <c r="BX89" s="222"/>
      <c r="BY89" s="222"/>
      <c r="BZ89" s="222"/>
      <c r="CA89" s="222"/>
      <c r="CB89" s="223"/>
      <c r="CC89" s="221"/>
      <c r="CD89" s="222"/>
      <c r="CE89" s="222"/>
      <c r="CF89" s="222"/>
      <c r="CG89" s="222"/>
      <c r="CH89" s="223"/>
      <c r="CI89" s="221"/>
      <c r="CJ89" s="222"/>
      <c r="CK89" s="222"/>
      <c r="CL89" s="222"/>
      <c r="CM89" s="222"/>
      <c r="CN89" s="223"/>
      <c r="CO89" s="221"/>
      <c r="CP89" s="222"/>
      <c r="CQ89" s="222"/>
      <c r="CR89" s="222"/>
      <c r="CS89" s="222"/>
      <c r="CT89" s="223"/>
      <c r="CU89" s="221"/>
      <c r="CV89" s="222"/>
      <c r="CW89" s="222"/>
      <c r="CX89" s="222"/>
      <c r="CY89" s="222"/>
      <c r="CZ89" s="223"/>
      <c r="DA89" s="221"/>
      <c r="DB89" s="222"/>
      <c r="DC89" s="222"/>
      <c r="DD89" s="222"/>
      <c r="DE89" s="222"/>
      <c r="DF89" s="223"/>
      <c r="DG89" s="221"/>
      <c r="DH89" s="222"/>
      <c r="DI89" s="222"/>
      <c r="DJ89" s="222"/>
      <c r="DK89" s="222"/>
      <c r="DL89" s="223"/>
      <c r="DM89" s="221"/>
      <c r="DN89" s="222"/>
      <c r="DO89" s="222"/>
      <c r="DP89" s="222"/>
      <c r="DQ89" s="222"/>
      <c r="DR89" s="223"/>
      <c r="DS89" s="221"/>
      <c r="DT89" s="222"/>
      <c r="DU89" s="222"/>
      <c r="DV89" s="222"/>
      <c r="DW89" s="222"/>
      <c r="DX89" s="223"/>
      <c r="DY89" s="221"/>
      <c r="DZ89" s="222"/>
      <c r="EA89" s="222"/>
      <c r="EB89" s="222"/>
      <c r="EC89" s="222"/>
      <c r="ED89" s="223"/>
      <c r="EE89" s="221"/>
      <c r="EF89" s="222"/>
      <c r="EG89" s="222"/>
      <c r="EH89" s="222"/>
      <c r="EI89" s="222"/>
      <c r="EJ89" s="223"/>
      <c r="EK89" s="221"/>
      <c r="EL89" s="222"/>
      <c r="EM89" s="222"/>
      <c r="EN89" s="222"/>
      <c r="EO89" s="222"/>
      <c r="EP89" s="223"/>
      <c r="EQ89" s="221"/>
      <c r="ER89" s="222"/>
      <c r="ES89" s="222"/>
      <c r="ET89" s="222"/>
      <c r="EU89" s="222"/>
      <c r="EV89" s="223"/>
      <c r="EW89" s="221"/>
      <c r="EX89" s="222"/>
      <c r="EY89" s="222"/>
      <c r="EZ89" s="222"/>
      <c r="FA89" s="222"/>
      <c r="FB89" s="223"/>
      <c r="FC89" s="221"/>
      <c r="FD89" s="222"/>
      <c r="FE89" s="222"/>
      <c r="FF89" s="222"/>
      <c r="FG89" s="222"/>
      <c r="FH89" s="223"/>
      <c r="FI89" s="221"/>
      <c r="FJ89" s="222"/>
      <c r="FK89" s="222"/>
      <c r="FL89" s="222"/>
      <c r="FM89" s="222"/>
      <c r="FN89" s="223"/>
      <c r="FO89" s="221"/>
      <c r="FP89" s="222"/>
      <c r="FQ89" s="222"/>
      <c r="FR89" s="222"/>
      <c r="FS89" s="222"/>
      <c r="FT89" s="223"/>
      <c r="FU89" s="221"/>
      <c r="FV89" s="222"/>
      <c r="FW89" s="222"/>
      <c r="FX89" s="222"/>
      <c r="FY89" s="223"/>
      <c r="FZ89" s="221"/>
      <c r="GA89" s="222"/>
      <c r="GB89" s="222"/>
      <c r="GC89" s="222"/>
      <c r="GD89" s="223"/>
      <c r="GE89" s="221"/>
      <c r="GF89" s="222"/>
      <c r="GG89" s="222"/>
      <c r="GH89" s="222"/>
      <c r="GI89" s="223"/>
      <c r="GJ89" s="221"/>
      <c r="GK89" s="222"/>
      <c r="GL89" s="222"/>
      <c r="GM89" s="222"/>
      <c r="GN89" s="223"/>
      <c r="GO89" s="221"/>
      <c r="GP89" s="222"/>
      <c r="GQ89" s="222"/>
      <c r="GR89" s="222"/>
      <c r="GS89" s="223"/>
      <c r="GT89" s="221"/>
      <c r="GU89" s="222"/>
      <c r="GV89" s="222"/>
      <c r="GW89" s="222"/>
      <c r="GX89" s="223"/>
      <c r="GY89" s="240">
        <f t="shared" si="4"/>
        <v>0</v>
      </c>
      <c r="GZ89" s="240"/>
      <c r="HA89" s="240"/>
      <c r="HB89" s="240"/>
      <c r="HC89" s="240"/>
      <c r="HD89" s="240"/>
      <c r="HE89" s="240"/>
      <c r="HF89" s="240"/>
      <c r="HG89" s="240"/>
      <c r="HH89" s="240"/>
      <c r="HI89" s="240"/>
      <c r="HJ89" s="240"/>
      <c r="HK89" s="240"/>
      <c r="HL89" s="241">
        <v>20</v>
      </c>
      <c r="HM89" s="241"/>
      <c r="HN89" s="241"/>
      <c r="HO89" s="241"/>
      <c r="HP89" s="241"/>
      <c r="HQ89" s="241"/>
      <c r="HR89" s="241"/>
      <c r="HS89" s="241"/>
      <c r="HT89" s="241"/>
      <c r="HU89" s="241"/>
      <c r="HV89" s="241"/>
      <c r="HW89" s="241"/>
      <c r="HX89" s="241"/>
      <c r="HY89" s="162">
        <f>HL89*GY89</f>
        <v>0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227">
        <f>GY89*IL56</f>
        <v>0</v>
      </c>
      <c r="IM89" s="228">
        <f>HY89*IL56</f>
        <v>0</v>
      </c>
      <c r="IN89" s="227">
        <f>GY89*IN56</f>
        <v>0</v>
      </c>
      <c r="IO89" s="229">
        <f>HY89*IN56</f>
        <v>0</v>
      </c>
    </row>
    <row r="90" spans="1:249">
      <c r="A90" s="184" t="s">
        <v>172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36"/>
      <c r="AH90" s="137"/>
      <c r="AI90" s="137"/>
      <c r="AJ90" s="137"/>
      <c r="AK90" s="137"/>
      <c r="AL90" s="138"/>
      <c r="AM90" s="136"/>
      <c r="AN90" s="137"/>
      <c r="AO90" s="137"/>
      <c r="AP90" s="137"/>
      <c r="AQ90" s="137"/>
      <c r="AR90" s="138"/>
      <c r="AS90" s="136"/>
      <c r="AT90" s="137"/>
      <c r="AU90" s="137"/>
      <c r="AV90" s="137"/>
      <c r="AW90" s="137"/>
      <c r="AX90" s="138"/>
      <c r="AY90" s="136"/>
      <c r="AZ90" s="137"/>
      <c r="BA90" s="137"/>
      <c r="BB90" s="137"/>
      <c r="BC90" s="137"/>
      <c r="BD90" s="138"/>
      <c r="BE90" s="136"/>
      <c r="BF90" s="137"/>
      <c r="BG90" s="137"/>
      <c r="BH90" s="137"/>
      <c r="BI90" s="137"/>
      <c r="BJ90" s="138"/>
      <c r="BK90" s="136"/>
      <c r="BL90" s="137"/>
      <c r="BM90" s="137"/>
      <c r="BN90" s="137"/>
      <c r="BO90" s="137"/>
      <c r="BP90" s="138"/>
      <c r="BQ90" s="136"/>
      <c r="BR90" s="137"/>
      <c r="BS90" s="137"/>
      <c r="BT90" s="137"/>
      <c r="BU90" s="137"/>
      <c r="BV90" s="138"/>
      <c r="BW90" s="136"/>
      <c r="BX90" s="137"/>
      <c r="BY90" s="137"/>
      <c r="BZ90" s="137"/>
      <c r="CA90" s="137"/>
      <c r="CB90" s="138"/>
      <c r="CC90" s="136"/>
      <c r="CD90" s="137"/>
      <c r="CE90" s="137"/>
      <c r="CF90" s="137"/>
      <c r="CG90" s="137"/>
      <c r="CH90" s="138"/>
      <c r="CI90" s="136"/>
      <c r="CJ90" s="137"/>
      <c r="CK90" s="137"/>
      <c r="CL90" s="137"/>
      <c r="CM90" s="137"/>
      <c r="CN90" s="138"/>
      <c r="CO90" s="136"/>
      <c r="CP90" s="137"/>
      <c r="CQ90" s="137"/>
      <c r="CR90" s="137"/>
      <c r="CS90" s="137"/>
      <c r="CT90" s="138"/>
      <c r="CU90" s="136"/>
      <c r="CV90" s="137"/>
      <c r="CW90" s="137"/>
      <c r="CX90" s="137"/>
      <c r="CY90" s="137"/>
      <c r="CZ90" s="138"/>
      <c r="DA90" s="136"/>
      <c r="DB90" s="137"/>
      <c r="DC90" s="137"/>
      <c r="DD90" s="137"/>
      <c r="DE90" s="137"/>
      <c r="DF90" s="138"/>
      <c r="DG90" s="136"/>
      <c r="DH90" s="137"/>
      <c r="DI90" s="137"/>
      <c r="DJ90" s="137"/>
      <c r="DK90" s="137"/>
      <c r="DL90" s="138"/>
      <c r="DM90" s="136"/>
      <c r="DN90" s="137"/>
      <c r="DO90" s="137"/>
      <c r="DP90" s="137"/>
      <c r="DQ90" s="137"/>
      <c r="DR90" s="138"/>
      <c r="DS90" s="136"/>
      <c r="DT90" s="137"/>
      <c r="DU90" s="137"/>
      <c r="DV90" s="137"/>
      <c r="DW90" s="137"/>
      <c r="DX90" s="138"/>
      <c r="DY90" s="136"/>
      <c r="DZ90" s="137"/>
      <c r="EA90" s="137"/>
      <c r="EB90" s="137"/>
      <c r="EC90" s="137"/>
      <c r="ED90" s="138"/>
      <c r="EE90" s="136"/>
      <c r="EF90" s="137"/>
      <c r="EG90" s="137"/>
      <c r="EH90" s="137"/>
      <c r="EI90" s="137"/>
      <c r="EJ90" s="138"/>
      <c r="EK90" s="136"/>
      <c r="EL90" s="137"/>
      <c r="EM90" s="137"/>
      <c r="EN90" s="137"/>
      <c r="EO90" s="137"/>
      <c r="EP90" s="138"/>
      <c r="EQ90" s="136"/>
      <c r="ER90" s="137"/>
      <c r="ES90" s="137"/>
      <c r="ET90" s="137"/>
      <c r="EU90" s="137"/>
      <c r="EV90" s="138"/>
      <c r="EW90" s="136"/>
      <c r="EX90" s="137"/>
      <c r="EY90" s="137"/>
      <c r="EZ90" s="137"/>
      <c r="FA90" s="137"/>
      <c r="FB90" s="138"/>
      <c r="FC90" s="136"/>
      <c r="FD90" s="137"/>
      <c r="FE90" s="137"/>
      <c r="FF90" s="137"/>
      <c r="FG90" s="137"/>
      <c r="FH90" s="138"/>
      <c r="FI90" s="136"/>
      <c r="FJ90" s="137"/>
      <c r="FK90" s="137"/>
      <c r="FL90" s="137"/>
      <c r="FM90" s="137"/>
      <c r="FN90" s="138"/>
      <c r="FO90" s="136"/>
      <c r="FP90" s="137"/>
      <c r="FQ90" s="137"/>
      <c r="FR90" s="137"/>
      <c r="FS90" s="137"/>
      <c r="FT90" s="138"/>
      <c r="FU90" s="136"/>
      <c r="FV90" s="137"/>
      <c r="FW90" s="137"/>
      <c r="FX90" s="137"/>
      <c r="FY90" s="138"/>
      <c r="FZ90" s="136"/>
      <c r="GA90" s="137"/>
      <c r="GB90" s="137"/>
      <c r="GC90" s="137"/>
      <c r="GD90" s="138"/>
      <c r="GE90" s="136"/>
      <c r="GF90" s="137"/>
      <c r="GG90" s="137"/>
      <c r="GH90" s="137"/>
      <c r="GI90" s="138"/>
      <c r="GJ90" s="136"/>
      <c r="GK90" s="137"/>
      <c r="GL90" s="137"/>
      <c r="GM90" s="137"/>
      <c r="GN90" s="138"/>
      <c r="GO90" s="136"/>
      <c r="GP90" s="137"/>
      <c r="GQ90" s="137"/>
      <c r="GR90" s="137"/>
      <c r="GS90" s="138"/>
      <c r="GT90" s="136"/>
      <c r="GU90" s="137"/>
      <c r="GV90" s="137"/>
      <c r="GW90" s="137"/>
      <c r="GX90" s="138"/>
      <c r="GY90" s="161">
        <f t="shared" ref="GY90" si="7">SUM(GY59:GY89)+GY48</f>
        <v>4.9929999999999994</v>
      </c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24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3"/>
      <c r="HY90" s="162">
        <f>SUM(HY59:HY89)+HY48</f>
        <v>605.64499999999998</v>
      </c>
      <c r="HZ90" s="162"/>
      <c r="IA90" s="162"/>
      <c r="IB90" s="162"/>
      <c r="IC90" s="162"/>
      <c r="ID90" s="162"/>
      <c r="IE90" s="162"/>
      <c r="IF90" s="162"/>
      <c r="IG90" s="162"/>
      <c r="IH90" s="162"/>
      <c r="II90" s="162"/>
      <c r="IJ90" s="162"/>
      <c r="IK90" s="163"/>
      <c r="IL90" s="227">
        <f>(SUM(IL59:IL89))+IL48</f>
        <v>3.5415125766114999</v>
      </c>
      <c r="IM90" s="228">
        <f t="shared" ref="IM90:IO90" si="8">(SUM(IM59:IM89))+IM48</f>
        <v>429.5787525037025</v>
      </c>
      <c r="IN90" s="227">
        <f t="shared" si="8"/>
        <v>1.4624222109680001</v>
      </c>
      <c r="IO90" s="228">
        <f t="shared" si="8"/>
        <v>175.4591433944575</v>
      </c>
    </row>
    <row r="91" spans="1:24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 t="s">
        <v>114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115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89" t="s">
        <v>3</v>
      </c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90"/>
      <c r="AA93" s="206"/>
      <c r="AB93" s="206"/>
      <c r="AC93" s="189" t="s">
        <v>4</v>
      </c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189" t="s">
        <v>3</v>
      </c>
      <c r="DY93" s="189"/>
      <c r="DZ93" s="189"/>
      <c r="EA93" s="189"/>
      <c r="EB93" s="189"/>
      <c r="EC93" s="189"/>
      <c r="ED93" s="189"/>
      <c r="EE93" s="189"/>
      <c r="EF93" s="189"/>
      <c r="EG93" s="189"/>
      <c r="EH93" s="189"/>
      <c r="EI93" s="189"/>
      <c r="EJ93" s="189"/>
      <c r="EK93" s="189"/>
      <c r="EL93" s="190"/>
      <c r="EM93" s="206"/>
      <c r="EN93" s="206"/>
      <c r="EO93" s="189" t="s">
        <v>4</v>
      </c>
      <c r="EP93" s="189"/>
      <c r="EQ93" s="189"/>
      <c r="ER93" s="189"/>
      <c r="ES93" s="189"/>
      <c r="ET93" s="189"/>
      <c r="EU93" s="189"/>
      <c r="EV93" s="189"/>
      <c r="EW93" s="189"/>
      <c r="EX93" s="189"/>
      <c r="EY93" s="189"/>
      <c r="EZ93" s="189"/>
      <c r="FA93" s="189"/>
      <c r="FB93" s="189"/>
      <c r="FC93" s="189"/>
      <c r="FD93" s="189"/>
      <c r="FE93" s="189"/>
      <c r="FF93" s="189"/>
      <c r="FG93" s="189"/>
      <c r="FH93" s="189"/>
      <c r="FI93" s="189"/>
      <c r="FJ93" s="189"/>
      <c r="FK93" s="189"/>
      <c r="FL93" s="189"/>
      <c r="FM93" s="189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116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90"/>
      <c r="AH96" s="206"/>
      <c r="AI96" s="206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189" t="s">
        <v>3</v>
      </c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90"/>
      <c r="EM96" s="206"/>
      <c r="EN96" s="206"/>
      <c r="EO96" s="189" t="s">
        <v>4</v>
      </c>
      <c r="EP96" s="189"/>
      <c r="EQ96" s="189"/>
      <c r="ER96" s="189"/>
      <c r="ES96" s="189"/>
      <c r="ET96" s="189"/>
      <c r="EU96" s="189"/>
      <c r="EV96" s="189"/>
      <c r="EW96" s="189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89"/>
      <c r="FK96" s="189"/>
      <c r="FL96" s="189"/>
      <c r="FM96" s="189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spans="1:24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AS59:AX59"/>
    <mergeCell ref="FO58:FT58"/>
    <mergeCell ref="FU58:FY58"/>
    <mergeCell ref="FZ58:GD58"/>
    <mergeCell ref="GE58:GI58"/>
    <mergeCell ref="GJ58:GN58"/>
    <mergeCell ref="GO58:GS58"/>
    <mergeCell ref="EE58:EJ58"/>
    <mergeCell ref="EK58:EP58"/>
    <mergeCell ref="EQ58:EV58"/>
    <mergeCell ref="EW58:FB58"/>
    <mergeCell ref="FC58:FH58"/>
    <mergeCell ref="FI58:FN58"/>
    <mergeCell ref="CU58:CZ58"/>
    <mergeCell ref="DA58:DF58"/>
    <mergeCell ref="DG58:DL58"/>
    <mergeCell ref="DM58:DR58"/>
    <mergeCell ref="DS58:DX58"/>
    <mergeCell ref="DY58:ED58"/>
    <mergeCell ref="BK58:BP58"/>
    <mergeCell ref="BQ58:BV58"/>
    <mergeCell ref="BW58:CB58"/>
    <mergeCell ref="CC58:CH58"/>
    <mergeCell ref="CI58:CN58"/>
    <mergeCell ref="CO58:CT58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BE58:BJ58"/>
    <mergeCell ref="GJ55:GN57"/>
    <mergeCell ref="GO55:GS57"/>
    <mergeCell ref="GT55:GX57"/>
    <mergeCell ref="GY55:HK57"/>
    <mergeCell ref="HL55:HX57"/>
    <mergeCell ref="HY55:IK57"/>
    <mergeCell ref="FC55:FH57"/>
    <mergeCell ref="FI55:FN57"/>
    <mergeCell ref="FO55:FT57"/>
    <mergeCell ref="FU55:FY57"/>
    <mergeCell ref="FZ55:GD57"/>
    <mergeCell ref="GE55:GI57"/>
    <mergeCell ref="DS55:DX57"/>
    <mergeCell ref="DY55:ED57"/>
    <mergeCell ref="EE55:EJ57"/>
    <mergeCell ref="EK55:EP57"/>
    <mergeCell ref="EQ55:EV57"/>
    <mergeCell ref="EW55:FB57"/>
    <mergeCell ref="CI55:CN57"/>
    <mergeCell ref="CO55:CT57"/>
    <mergeCell ref="CU55:CZ57"/>
    <mergeCell ref="DA55:DF57"/>
    <mergeCell ref="DG55:DL57"/>
    <mergeCell ref="DM55:DR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CC55:CH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AS25:AX25"/>
    <mergeCell ref="FZ22:GD24"/>
    <mergeCell ref="GE22:GI24"/>
    <mergeCell ref="GJ22:GN24"/>
    <mergeCell ref="GO22:GS24"/>
    <mergeCell ref="GT22:GX24"/>
    <mergeCell ref="GY22:HK24"/>
    <mergeCell ref="EQ22:EV24"/>
    <mergeCell ref="EW22:FB24"/>
    <mergeCell ref="FC22:FH24"/>
    <mergeCell ref="FI22:FN24"/>
    <mergeCell ref="FO22:FT24"/>
    <mergeCell ref="FU22:FY24"/>
    <mergeCell ref="DG22:DL24"/>
    <mergeCell ref="DM22:DR24"/>
    <mergeCell ref="DS22:DX24"/>
    <mergeCell ref="DY22:ED24"/>
    <mergeCell ref="EE22:EJ24"/>
    <mergeCell ref="EK22:EP24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CC22:CH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I22:CN24"/>
    <mergeCell ref="CO22:CT24"/>
    <mergeCell ref="CU22:CZ24"/>
    <mergeCell ref="DA22:DF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M99"/>
  <sheetViews>
    <sheetView workbookViewId="0">
      <selection sqref="A1:IM99"/>
    </sheetView>
  </sheetViews>
  <sheetFormatPr defaultColWidth="0.85546875" defaultRowHeight="15"/>
  <sheetData>
    <row r="1" spans="1:2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173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1291.1799999999998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4">
        <f>HY89</f>
        <v>1291.1824999999999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</row>
    <row r="21" spans="1:2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</row>
    <row r="22" spans="1:2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151</v>
      </c>
      <c r="AH22" s="114"/>
      <c r="AI22" s="114"/>
      <c r="AJ22" s="114"/>
      <c r="AK22" s="114"/>
      <c r="AL22" s="115"/>
      <c r="AM22" s="113" t="s">
        <v>50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</row>
    <row r="25" spans="1:247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</row>
    <row r="26" spans="1:247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</row>
    <row r="28" spans="1:247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203"/>
      <c r="BR28" s="204"/>
      <c r="BS28" s="204"/>
      <c r="BT28" s="204"/>
      <c r="BU28" s="204"/>
      <c r="BV28" s="205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203"/>
      <c r="CJ28" s="204"/>
      <c r="CK28" s="204"/>
      <c r="CL28" s="204"/>
      <c r="CM28" s="204"/>
      <c r="CN28" s="205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</row>
    <row r="29" spans="1:247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>
        <v>3.8559999999999999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3.8559999999999999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848.31999999999994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</row>
    <row r="30" spans="1:247">
      <c r="A30" s="164" t="s">
        <v>142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</row>
    <row r="31" spans="1:247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</row>
    <row r="32" spans="1:247">
      <c r="A32" s="131" t="s">
        <v>100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</row>
    <row r="33" spans="1:247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</row>
    <row r="34" spans="1:247">
      <c r="A34" s="131" t="s">
        <v>174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67"/>
      <c r="BL34" s="68"/>
      <c r="BM34" s="68"/>
      <c r="BN34" s="68"/>
      <c r="BO34" s="68"/>
      <c r="BP34" s="69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67"/>
      <c r="CD34" s="68"/>
      <c r="CE34" s="68"/>
      <c r="CF34" s="68"/>
      <c r="CG34" s="68"/>
      <c r="CH34" s="69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390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</row>
    <row r="35" spans="1:247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0.22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0.22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149.6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</row>
    <row r="36" spans="1:247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>
        <v>414.2</v>
      </c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</row>
    <row r="37" spans="1:247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</row>
    <row r="38" spans="1:247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175</v>
      </c>
      <c r="AB38" s="65"/>
      <c r="AC38" s="65"/>
      <c r="AD38" s="65"/>
      <c r="AE38" s="65"/>
      <c r="AF38" s="66"/>
      <c r="AG38" s="136">
        <v>0.107</v>
      </c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0.107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15.515000000000001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</row>
    <row r="39" spans="1:247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0.44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0.44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31.68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</row>
    <row r="40" spans="1:247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</row>
    <row r="41" spans="1:247">
      <c r="A41" s="131" t="s">
        <v>141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190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</row>
    <row r="42" spans="1:247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</row>
    <row r="43" spans="1:247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680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</row>
    <row r="44" spans="1:247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67"/>
      <c r="CD44" s="68"/>
      <c r="CE44" s="68"/>
      <c r="CF44" s="68"/>
      <c r="CG44" s="68"/>
      <c r="CH44" s="69"/>
      <c r="CI44" s="136"/>
      <c r="CJ44" s="137"/>
      <c r="CK44" s="137"/>
      <c r="CL44" s="137"/>
      <c r="CM44" s="137"/>
      <c r="CN44" s="138"/>
      <c r="CO44" s="67"/>
      <c r="CP44" s="68"/>
      <c r="CQ44" s="68"/>
      <c r="CR44" s="68"/>
      <c r="CS44" s="68"/>
      <c r="CT44" s="69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67"/>
      <c r="DN44" s="68"/>
      <c r="DO44" s="68"/>
      <c r="DP44" s="68"/>
      <c r="DQ44" s="68"/>
      <c r="DR44" s="69"/>
      <c r="DS44" s="67"/>
      <c r="DT44" s="68"/>
      <c r="DU44" s="68"/>
      <c r="DV44" s="68"/>
      <c r="DW44" s="68"/>
      <c r="DX44" s="69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680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</row>
    <row r="45" spans="1:247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</row>
    <row r="46" spans="1:247">
      <c r="A46" s="131" t="s">
        <v>150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67"/>
      <c r="CJ46" s="68"/>
      <c r="CK46" s="68"/>
      <c r="CL46" s="68"/>
      <c r="CM46" s="68"/>
      <c r="CN46" s="69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67"/>
      <c r="DT46" s="68"/>
      <c r="DU46" s="68"/>
      <c r="DV46" s="68"/>
      <c r="DW46" s="68"/>
      <c r="DX46" s="69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</row>
    <row r="47" spans="1:247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</row>
    <row r="48" spans="1:247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1045.115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</row>
    <row r="49" spans="1:247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</row>
    <row r="55" spans="1:247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151</v>
      </c>
      <c r="AH55" s="114"/>
      <c r="AI55" s="114"/>
      <c r="AJ55" s="114"/>
      <c r="AK55" s="114"/>
      <c r="AL55" s="115"/>
      <c r="AM55" s="113" t="s">
        <v>50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</row>
    <row r="56" spans="1:247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</row>
    <row r="57" spans="1:247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</row>
    <row r="58" spans="1:247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</row>
    <row r="59" spans="1:247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</row>
    <row r="60" spans="1:247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</row>
    <row r="61" spans="1:247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42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</row>
    <row r="62" spans="1:247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</row>
    <row r="63" spans="1:247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</row>
    <row r="64" spans="1:247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</row>
    <row r="65" spans="1:247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</row>
    <row r="66" spans="1:247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</row>
    <row r="67" spans="1:247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0.44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0.44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46.2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</row>
    <row r="68" spans="1:247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</row>
    <row r="69" spans="1:247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67"/>
      <c r="DT69" s="68"/>
      <c r="DU69" s="68"/>
      <c r="DV69" s="68"/>
      <c r="DW69" s="68"/>
      <c r="DX69" s="69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</row>
    <row r="70" spans="1:247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67"/>
      <c r="DH70" s="68"/>
      <c r="DI70" s="68"/>
      <c r="DJ70" s="68"/>
      <c r="DK70" s="68"/>
      <c r="DL70" s="69"/>
      <c r="DM70" s="136"/>
      <c r="DN70" s="137"/>
      <c r="DO70" s="137"/>
      <c r="DP70" s="137"/>
      <c r="DQ70" s="137"/>
      <c r="DR70" s="138"/>
      <c r="DS70" s="67"/>
      <c r="DT70" s="68"/>
      <c r="DU70" s="68"/>
      <c r="DV70" s="68"/>
      <c r="DW70" s="68"/>
      <c r="DX70" s="69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1250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</row>
    <row r="71" spans="1:247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</row>
    <row r="72" spans="1:247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>
        <v>0.44</v>
      </c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0.44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74.8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</row>
    <row r="73" spans="1:247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</row>
    <row r="74" spans="1:247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</row>
    <row r="75" spans="1:247">
      <c r="A75" s="131" t="s">
        <v>176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67"/>
      <c r="BX75" s="68"/>
      <c r="BY75" s="68"/>
      <c r="BZ75" s="68"/>
      <c r="CA75" s="68"/>
      <c r="CB75" s="69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140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</row>
    <row r="76" spans="1:247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</row>
    <row r="77" spans="1:247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</row>
    <row r="78" spans="1:247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</row>
    <row r="79" spans="1:247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</row>
    <row r="80" spans="1:247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</row>
    <row r="81" spans="1:247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</row>
    <row r="82" spans="1:247">
      <c r="A82" s="184" t="s">
        <v>177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</row>
    <row r="83" spans="1:247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</row>
    <row r="84" spans="1:247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1.9950000000000001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1.9950000000000001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124.6875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</row>
    <row r="85" spans="1:247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</row>
    <row r="86" spans="1:247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</row>
    <row r="87" spans="1:247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</row>
    <row r="88" spans="1:247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>
        <v>1.9E-2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1.9E-2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0.38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</row>
    <row r="89" spans="1:247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1291.1824999999999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  <row r="97" spans="1:24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</row>
    <row r="98" spans="1:24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</row>
    <row r="99" spans="1:24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K99"/>
  <sheetViews>
    <sheetView workbookViewId="0">
      <selection sqref="A1:IK99"/>
    </sheetView>
  </sheetViews>
  <sheetFormatPr defaultColWidth="0.85546875"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178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5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293.45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4">
        <f>HY89</f>
        <v>293.44999999999993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151</v>
      </c>
      <c r="AH22" s="114"/>
      <c r="AI22" s="114"/>
      <c r="AJ22" s="114"/>
      <c r="AK22" s="114"/>
      <c r="AL22" s="115"/>
      <c r="AM22" s="113" t="s">
        <v>47</v>
      </c>
      <c r="AN22" s="114"/>
      <c r="AO22" s="114"/>
      <c r="AP22" s="114"/>
      <c r="AQ22" s="114"/>
      <c r="AR22" s="115"/>
      <c r="AS22" s="113" t="s">
        <v>50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203"/>
      <c r="BL28" s="204"/>
      <c r="BM28" s="204"/>
      <c r="BN28" s="204"/>
      <c r="BO28" s="204"/>
      <c r="BP28" s="205"/>
      <c r="BQ28" s="203">
        <v>7.2999999999999995E-2</v>
      </c>
      <c r="BR28" s="204"/>
      <c r="BS28" s="204"/>
      <c r="BT28" s="204"/>
      <c r="BU28" s="204"/>
      <c r="BV28" s="205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7.2999999999999995E-2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29.2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>
        <v>0.496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0.496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109.12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1" t="s">
        <v>179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390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1" t="s">
        <v>180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1" t="s">
        <v>181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400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1" t="s">
        <v>100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400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0.04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0.04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27.2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0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0.08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0.08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5.76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1" t="s">
        <v>182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67">
        <v>8.5999999999999993E-2</v>
      </c>
      <c r="BR44" s="68"/>
      <c r="BS44" s="68"/>
      <c r="BT44" s="68"/>
      <c r="BU44" s="68"/>
      <c r="BV44" s="69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8.5999999999999993E-2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680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58.48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229.75999999999996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ПЮРЕ С КОТЛЕТОЙ</v>
      </c>
      <c r="AH55" s="114"/>
      <c r="AI55" s="114"/>
      <c r="AJ55" s="114"/>
      <c r="AK55" s="114"/>
      <c r="AL55" s="115"/>
      <c r="AM55" s="113" t="str">
        <f>AM22</f>
        <v>хлеб</v>
      </c>
      <c r="AN55" s="114"/>
      <c r="AO55" s="114"/>
      <c r="AP55" s="114"/>
      <c r="AQ55" s="114"/>
      <c r="AR55" s="115"/>
      <c r="AS55" s="113" t="str">
        <f>AS22</f>
        <v>КОМПОТ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64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414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105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>
        <v>0.08</v>
      </c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0.08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8.4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1" t="s">
        <v>183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>
        <v>0.08</v>
      </c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0.08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13.6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1" t="s">
        <v>150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67"/>
      <c r="BL75" s="68"/>
      <c r="BM75" s="68"/>
      <c r="BN75" s="68"/>
      <c r="BO75" s="68"/>
      <c r="BP75" s="69"/>
      <c r="BQ75" s="136"/>
      <c r="BR75" s="137"/>
      <c r="BS75" s="137"/>
      <c r="BT75" s="137"/>
      <c r="BU75" s="137"/>
      <c r="BV75" s="138"/>
      <c r="BW75" s="67"/>
      <c r="BX75" s="68"/>
      <c r="BY75" s="68"/>
      <c r="BZ75" s="68"/>
      <c r="CA75" s="68"/>
      <c r="CB75" s="69"/>
      <c r="CC75" s="67"/>
      <c r="CD75" s="68"/>
      <c r="CE75" s="68"/>
      <c r="CF75" s="68"/>
      <c r="CG75" s="68"/>
      <c r="CH75" s="69"/>
      <c r="CI75" s="67"/>
      <c r="CJ75" s="68"/>
      <c r="CK75" s="68"/>
      <c r="CL75" s="68"/>
      <c r="CM75" s="68"/>
      <c r="CN75" s="69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>
        <v>0.8</v>
      </c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0.8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40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67"/>
      <c r="CP78" s="68"/>
      <c r="CQ78" s="68"/>
      <c r="CR78" s="68"/>
      <c r="CS78" s="68"/>
      <c r="CT78" s="69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50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1" t="s">
        <v>141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190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>
        <v>0.02</v>
      </c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0.02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>
        <v>2.1999999999999999E-2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2.1999999999999999E-2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0.43999999999999995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293.44999999999993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  <row r="97" spans="1:2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</row>
    <row r="98" spans="1:2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</row>
    <row r="99" spans="1:2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Q99"/>
  <sheetViews>
    <sheetView workbookViewId="0">
      <selection sqref="A1:IQ99"/>
    </sheetView>
  </sheetViews>
  <sheetFormatPr defaultColWidth="0.85546875" defaultRowHeight="15"/>
  <sheetData>
    <row r="1" spans="1:25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187" t="s">
        <v>2</v>
      </c>
      <c r="GN2" s="4"/>
      <c r="GO2" s="188"/>
      <c r="GP2" s="188"/>
      <c r="GQ2" s="188"/>
      <c r="GR2" s="188"/>
      <c r="GS2" s="188"/>
      <c r="GT2" s="188"/>
      <c r="GU2" s="188"/>
      <c r="GV2" s="188"/>
      <c r="GW2" s="188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89" t="s">
        <v>3</v>
      </c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90"/>
      <c r="AC3" s="189" t="s">
        <v>4</v>
      </c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>
      <c r="A4" s="10" t="s">
        <v>5</v>
      </c>
      <c r="B4" s="10"/>
      <c r="C4" s="11" t="s">
        <v>184</v>
      </c>
      <c r="D4" s="11"/>
      <c r="E4" s="11"/>
      <c r="F4" s="11"/>
      <c r="G4" s="12" t="s">
        <v>5</v>
      </c>
      <c r="H4" s="12"/>
      <c r="I4" s="4"/>
      <c r="J4" s="3" t="s">
        <v>20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22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  <c r="IP6" s="7"/>
      <c r="IQ6" s="4"/>
    </row>
    <row r="7" spans="1:251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  <c r="IP7" s="7"/>
      <c r="IQ7" s="4"/>
    </row>
    <row r="8" spans="1:25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207"/>
      <c r="IM8" s="207"/>
      <c r="IN8" s="207"/>
      <c r="IO8" s="4"/>
      <c r="IP8" s="207"/>
      <c r="IQ8" s="4"/>
    </row>
    <row r="9" spans="1:251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0"/>
      <c r="IM9" s="170"/>
      <c r="IN9" s="170"/>
      <c r="IO9" s="4"/>
      <c r="IP9" s="170"/>
      <c r="IQ9" s="4"/>
    </row>
    <row r="10" spans="1:25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0"/>
      <c r="IM10" s="170"/>
      <c r="IN10" s="170"/>
      <c r="IO10" s="4"/>
      <c r="IP10" s="170"/>
      <c r="IQ10" s="4"/>
    </row>
    <row r="11" spans="1:25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0"/>
      <c r="IM11" s="170"/>
      <c r="IN11" s="170"/>
      <c r="IO11" s="4"/>
      <c r="IP11" s="170"/>
      <c r="IQ11" s="4"/>
    </row>
    <row r="12" spans="1:251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0"/>
      <c r="IM12" s="170"/>
      <c r="IN12" s="170"/>
      <c r="IO12" s="4"/>
      <c r="IP12" s="170"/>
      <c r="IQ12" s="4"/>
    </row>
    <row r="13" spans="1:25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0"/>
      <c r="IM13" s="170"/>
      <c r="IN13" s="170"/>
      <c r="IO13" s="4"/>
      <c r="IP13" s="170"/>
      <c r="IQ13" s="4"/>
    </row>
    <row r="14" spans="1:251">
      <c r="A14" s="58" t="s">
        <v>185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50.47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7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353.28999999999996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243">
        <f>IM90+IO90+IQ90</f>
        <v>353.28899998740036</v>
      </c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0"/>
      <c r="IM14" s="170"/>
      <c r="IN14" s="170"/>
      <c r="IO14" s="4"/>
      <c r="IP14" s="170"/>
      <c r="IQ14" s="4"/>
    </row>
    <row r="15" spans="1:25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0"/>
      <c r="IM15" s="170"/>
      <c r="IN15" s="170"/>
      <c r="IO15" s="4"/>
      <c r="IP15" s="170"/>
      <c r="IQ15" s="4"/>
    </row>
    <row r="16" spans="1:251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170"/>
      <c r="IM16" s="170"/>
      <c r="IN16" s="170"/>
      <c r="IO16" s="4"/>
      <c r="IP16" s="170"/>
      <c r="IQ16" s="4"/>
    </row>
    <row r="17" spans="1:251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08" t="s">
        <v>131</v>
      </c>
      <c r="IM19" s="208"/>
      <c r="IN19" s="208"/>
      <c r="IO19" s="208"/>
      <c r="IP19" s="4"/>
      <c r="IQ19" s="4"/>
    </row>
    <row r="20" spans="1:251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208"/>
      <c r="IM20" s="208"/>
      <c r="IN20" s="208"/>
      <c r="IO20" s="208"/>
      <c r="IP20" s="4"/>
      <c r="IQ20" s="4"/>
    </row>
    <row r="21" spans="1:25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208"/>
      <c r="IM21" s="208"/>
      <c r="IN21" s="208"/>
      <c r="IO21" s="208"/>
      <c r="IP21" s="208"/>
      <c r="IQ21" s="208"/>
    </row>
    <row r="22" spans="1:25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3" t="s">
        <v>186</v>
      </c>
      <c r="CD22" s="114"/>
      <c r="CE22" s="114"/>
      <c r="CF22" s="114"/>
      <c r="CG22" s="114"/>
      <c r="CH22" s="115"/>
      <c r="CI22" s="113" t="s">
        <v>187</v>
      </c>
      <c r="CJ22" s="114"/>
      <c r="CK22" s="114"/>
      <c r="CL22" s="114"/>
      <c r="CM22" s="114"/>
      <c r="CN22" s="115"/>
      <c r="CO22" s="113" t="s">
        <v>50</v>
      </c>
      <c r="CP22" s="114"/>
      <c r="CQ22" s="114"/>
      <c r="CR22" s="114"/>
      <c r="CS22" s="114"/>
      <c r="CT22" s="115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08" t="s">
        <v>133</v>
      </c>
      <c r="IM22" s="208"/>
      <c r="IN22" s="208" t="s">
        <v>134</v>
      </c>
      <c r="IO22" s="208"/>
      <c r="IP22" s="208" t="s">
        <v>188</v>
      </c>
      <c r="IQ22" s="208"/>
    </row>
    <row r="23" spans="1:25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09">
        <v>0.70928749390000001</v>
      </c>
      <c r="IM23" s="210"/>
      <c r="IN23" s="211">
        <v>0.28970902770000001</v>
      </c>
      <c r="IO23" s="210"/>
      <c r="IP23" s="211">
        <v>1.0034783400000001E-3</v>
      </c>
      <c r="IQ23" s="210"/>
    </row>
    <row r="24" spans="1:25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5"/>
      <c r="CD24" s="126"/>
      <c r="CE24" s="126"/>
      <c r="CF24" s="126"/>
      <c r="CG24" s="126"/>
      <c r="CH24" s="127"/>
      <c r="CI24" s="125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7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212" t="s">
        <v>135</v>
      </c>
      <c r="IM24" s="212" t="s">
        <v>136</v>
      </c>
      <c r="IN24" s="212" t="s">
        <v>137</v>
      </c>
      <c r="IO24" s="213" t="s">
        <v>136</v>
      </c>
      <c r="IP24" s="212" t="s">
        <v>137</v>
      </c>
      <c r="IQ24" s="213" t="s">
        <v>136</v>
      </c>
    </row>
    <row r="25" spans="1:251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212">
        <v>37</v>
      </c>
      <c r="IM25" s="212">
        <v>38</v>
      </c>
      <c r="IN25" s="212">
        <v>39</v>
      </c>
      <c r="IO25" s="213">
        <v>40</v>
      </c>
      <c r="IP25" s="212">
        <v>41</v>
      </c>
      <c r="IQ25" s="213">
        <v>42</v>
      </c>
    </row>
    <row r="26" spans="1:251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14"/>
      <c r="IM26" s="214"/>
      <c r="IN26" s="214"/>
      <c r="IO26" s="213"/>
      <c r="IP26" s="214"/>
      <c r="IQ26" s="213"/>
    </row>
    <row r="27" spans="1:251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14"/>
      <c r="IM27" s="214"/>
      <c r="IN27" s="214"/>
      <c r="IO27" s="213"/>
      <c r="IP27" s="214"/>
      <c r="IQ27" s="213"/>
    </row>
    <row r="28" spans="1:251" ht="15.75" thickTop="1">
      <c r="A28" s="150" t="s">
        <v>70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138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>
        <v>3.5000000000000003E-2</v>
      </c>
      <c r="CD28" s="159"/>
      <c r="CE28" s="159"/>
      <c r="CF28" s="159"/>
      <c r="CG28" s="159"/>
      <c r="CH28" s="160"/>
      <c r="CI28" s="246">
        <v>3.5000000000000003E-2</v>
      </c>
      <c r="CJ28" s="247"/>
      <c r="CK28" s="247"/>
      <c r="CL28" s="247"/>
      <c r="CM28" s="247"/>
      <c r="CN28" s="248"/>
      <c r="CO28" s="246"/>
      <c r="CP28" s="247"/>
      <c r="CQ28" s="247"/>
      <c r="CR28" s="247"/>
      <c r="CS28" s="247"/>
      <c r="CT28" s="248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 t="shared" ref="GY28:GY47" si="0">AG28+AM28+AS28+AY28+BE28+BK28+BQ28+BW28+CC28+CI28+CO28+CU28+DA28+DG28+DM28+DS28+DY28+EE28+EK28+EQ28+EW28+FC28+FI28+FO28+FU28+FZ28+GE28+GJ28+GO28+GT28</f>
        <v>7.0000000000000007E-2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145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203">
        <f>GY28*HL28</f>
        <v>10.15</v>
      </c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5"/>
      <c r="IL28" s="227">
        <f>GY28*IL23</f>
        <v>4.9650124573000005E-2</v>
      </c>
      <c r="IM28" s="228">
        <f>HY28*IL23</f>
        <v>7.1992680630850003</v>
      </c>
      <c r="IN28" s="227">
        <f>GY28*IN23</f>
        <v>2.0279631939000002E-2</v>
      </c>
      <c r="IO28" s="229">
        <f>HY28*IN23</f>
        <v>2.9405466311550001</v>
      </c>
      <c r="IP28" s="227">
        <f>GY28*IP23</f>
        <v>7.0243483800000006E-5</v>
      </c>
      <c r="IQ28" s="229">
        <f>HY28*IP23</f>
        <v>1.0185305151000001E-2</v>
      </c>
    </row>
    <row r="29" spans="1:251">
      <c r="A29" s="131" t="s">
        <v>139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66">
        <v>7.0000000000000007E-2</v>
      </c>
      <c r="CJ29" s="167"/>
      <c r="CK29" s="167"/>
      <c r="CL29" s="167"/>
      <c r="CM29" s="167"/>
      <c r="CN29" s="16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si="0"/>
        <v>7.0000000000000007E-2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680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67">
        <f t="shared" ref="HY29:HY47" si="1">GY29*HL29</f>
        <v>47.6</v>
      </c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9"/>
      <c r="IL29" s="227">
        <f>GY29*IL23</f>
        <v>4.9650124573000005E-2</v>
      </c>
      <c r="IM29" s="228">
        <f>HY29*IL23</f>
        <v>33.76208470964</v>
      </c>
      <c r="IN29" s="227">
        <f>GY29*IN23</f>
        <v>2.0279631939000002E-2</v>
      </c>
      <c r="IO29" s="229">
        <f>HY29*IN23</f>
        <v>13.79014971852</v>
      </c>
      <c r="IP29" s="227">
        <f>GY29*IP23</f>
        <v>7.0243483800000006E-5</v>
      </c>
      <c r="IQ29" s="229">
        <f>HY29*IP23</f>
        <v>4.7765568984000008E-2</v>
      </c>
    </row>
    <row r="30" spans="1:251">
      <c r="A30" s="164" t="s">
        <v>74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231.09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67">
        <f t="shared" si="1"/>
        <v>0</v>
      </c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9"/>
      <c r="IL30" s="227">
        <f>GY30*IL23</f>
        <v>0</v>
      </c>
      <c r="IM30" s="228">
        <f>HY30*IL23</f>
        <v>0</v>
      </c>
      <c r="IN30" s="227">
        <f>GY30*IN23</f>
        <v>0</v>
      </c>
      <c r="IO30" s="229">
        <f>HY30*IN23</f>
        <v>0</v>
      </c>
      <c r="IP30" s="227">
        <f>GY30*IP23</f>
        <v>0</v>
      </c>
      <c r="IQ30" s="229">
        <f>HY30*IP23</f>
        <v>0</v>
      </c>
    </row>
    <row r="31" spans="1:251">
      <c r="A31" s="131" t="s">
        <v>189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67">
        <f t="shared" si="1"/>
        <v>0</v>
      </c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9"/>
      <c r="IL31" s="227">
        <f>GY31*IL23</f>
        <v>0</v>
      </c>
      <c r="IM31" s="228">
        <f>HY31*IL23</f>
        <v>0</v>
      </c>
      <c r="IN31" s="227">
        <f>GY31*IN23</f>
        <v>0</v>
      </c>
      <c r="IO31" s="229">
        <f>HY31*IN23</f>
        <v>0</v>
      </c>
      <c r="IP31" s="227">
        <f>GY31*IP23</f>
        <v>0</v>
      </c>
      <c r="IQ31" s="229">
        <f>HY31*IP23</f>
        <v>0</v>
      </c>
    </row>
    <row r="32" spans="1:251">
      <c r="A32" s="131" t="s">
        <v>59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66"/>
      <c r="DH32" s="167"/>
      <c r="DI32" s="167"/>
      <c r="DJ32" s="167"/>
      <c r="DK32" s="167"/>
      <c r="DL32" s="16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230">
        <v>400</v>
      </c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1">
        <f t="shared" si="1"/>
        <v>0</v>
      </c>
      <c r="HZ32" s="232"/>
      <c r="IA32" s="232"/>
      <c r="IB32" s="232"/>
      <c r="IC32" s="232"/>
      <c r="ID32" s="232"/>
      <c r="IE32" s="232"/>
      <c r="IF32" s="232"/>
      <c r="IG32" s="232"/>
      <c r="IH32" s="232"/>
      <c r="II32" s="232"/>
      <c r="IJ32" s="232"/>
      <c r="IK32" s="233"/>
      <c r="IL32" s="234">
        <f>GY32*IL23</f>
        <v>0</v>
      </c>
      <c r="IM32" s="235">
        <f>HY32*IL23</f>
        <v>0</v>
      </c>
      <c r="IN32" s="234">
        <f>GY32*IN23</f>
        <v>0</v>
      </c>
      <c r="IO32" s="236">
        <f>HY32*IN23</f>
        <v>0</v>
      </c>
      <c r="IP32" s="227">
        <f>GY32*IP23</f>
        <v>0</v>
      </c>
      <c r="IQ32" s="229">
        <f>HY32*IP23</f>
        <v>0</v>
      </c>
    </row>
    <row r="33" spans="1:251">
      <c r="A33" s="131" t="s">
        <v>190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0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67">
        <f t="shared" si="1"/>
        <v>0</v>
      </c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9"/>
      <c r="IL33" s="227">
        <f>GY33*IL23</f>
        <v>0</v>
      </c>
      <c r="IM33" s="228">
        <f>HY33*IL23</f>
        <v>0</v>
      </c>
      <c r="IN33" s="227">
        <f>GY33*IN23</f>
        <v>0</v>
      </c>
      <c r="IO33" s="229">
        <f>HY33*IN23</f>
        <v>0</v>
      </c>
      <c r="IP33" s="227">
        <f>GY33*IP23</f>
        <v>0</v>
      </c>
      <c r="IQ33" s="229">
        <f>HY33*IP23</f>
        <v>0</v>
      </c>
    </row>
    <row r="34" spans="1:251">
      <c r="A34" s="131" t="s">
        <v>142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245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67">
        <f t="shared" si="1"/>
        <v>0</v>
      </c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9"/>
      <c r="IL34" s="227">
        <f>GY34*IL23</f>
        <v>0</v>
      </c>
      <c r="IM34" s="228">
        <f>HY34*IL23</f>
        <v>0</v>
      </c>
      <c r="IN34" s="227">
        <f>GY34*IN23</f>
        <v>0</v>
      </c>
      <c r="IO34" s="229">
        <f>HY34*IN23</f>
        <v>0</v>
      </c>
      <c r="IP34" s="227">
        <f>GY34*IP23</f>
        <v>0</v>
      </c>
      <c r="IQ34" s="229">
        <f>HY34*IP23</f>
        <v>0</v>
      </c>
    </row>
    <row r="35" spans="1:251">
      <c r="A35" s="131" t="s">
        <v>112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>
        <v>0</v>
      </c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v>1E-3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20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67">
        <f t="shared" si="1"/>
        <v>0.02</v>
      </c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9"/>
      <c r="IL35" s="227">
        <f>GY35*IL23</f>
        <v>7.0928749390000007E-4</v>
      </c>
      <c r="IM35" s="228">
        <f>HY35*IL23</f>
        <v>1.4185749878E-2</v>
      </c>
      <c r="IN35" s="227">
        <f>GY35*IN23</f>
        <v>2.8970902770000004E-4</v>
      </c>
      <c r="IO35" s="229">
        <f>HY35*IN23</f>
        <v>5.7941805540000007E-3</v>
      </c>
      <c r="IP35" s="227">
        <f>GY35*IP23</f>
        <v>1.00347834E-6</v>
      </c>
      <c r="IQ35" s="229">
        <f>HY35*IP23</f>
        <v>2.0069566800000002E-5</v>
      </c>
    </row>
    <row r="36" spans="1:251">
      <c r="A36" s="131" t="s">
        <v>52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>
        <v>0.01</v>
      </c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0.01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>
        <v>480</v>
      </c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67">
        <f t="shared" si="1"/>
        <v>4.8</v>
      </c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9"/>
      <c r="IL36" s="228">
        <f>GY36*IL23</f>
        <v>7.092874939E-3</v>
      </c>
      <c r="IM36" s="228">
        <f>HY36*IL23</f>
        <v>3.40457997072</v>
      </c>
      <c r="IN36" s="228">
        <f>GY36*IN23</f>
        <v>2.8970902770000004E-3</v>
      </c>
      <c r="IO36" s="229">
        <f>HY36*IN23</f>
        <v>1.39060333296</v>
      </c>
      <c r="IP36" s="227">
        <f>GY36*IP23</f>
        <v>1.0034783400000001E-5</v>
      </c>
      <c r="IQ36" s="229">
        <f>HY36*IP23</f>
        <v>4.8166960320000004E-3</v>
      </c>
    </row>
    <row r="37" spans="1:251">
      <c r="A37" s="131" t="s">
        <v>87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>
        <v>0</v>
      </c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67">
        <f>GY37*HL37</f>
        <v>0</v>
      </c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9"/>
      <c r="IL37" s="228">
        <f>GY37*IL23</f>
        <v>0</v>
      </c>
      <c r="IM37" s="228">
        <f>HY37*IL23</f>
        <v>0</v>
      </c>
      <c r="IN37" s="228">
        <f>GY37*IN23</f>
        <v>0</v>
      </c>
      <c r="IO37" s="229">
        <f>HY37*IN23</f>
        <v>0</v>
      </c>
      <c r="IP37" s="227">
        <f>GY37*IP23</f>
        <v>0</v>
      </c>
      <c r="IQ37" s="229">
        <f>HY37*IP23</f>
        <v>0</v>
      </c>
    </row>
    <row r="38" spans="1:251">
      <c r="A38" s="131" t="s">
        <v>143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0.15</v>
      </c>
      <c r="CD38" s="137"/>
      <c r="CE38" s="137"/>
      <c r="CF38" s="137"/>
      <c r="CG38" s="137"/>
      <c r="CH38" s="138"/>
      <c r="CI38" s="166">
        <v>0.4</v>
      </c>
      <c r="CJ38" s="167"/>
      <c r="CK38" s="167"/>
      <c r="CL38" s="167"/>
      <c r="CM38" s="167"/>
      <c r="CN38" s="16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0.55000000000000004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220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67">
        <f>GY38*HL38</f>
        <v>121.00000000000001</v>
      </c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9"/>
      <c r="IL38" s="228">
        <f>GY38*IL23</f>
        <v>0.39010812164500003</v>
      </c>
      <c r="IM38" s="228">
        <f>HY38*IL23</f>
        <v>85.82378676190001</v>
      </c>
      <c r="IN38" s="228">
        <f>GY38*IN23</f>
        <v>0.15933996523500002</v>
      </c>
      <c r="IO38" s="229">
        <f>HY38*IN23</f>
        <v>35.054792351700009</v>
      </c>
      <c r="IP38" s="227">
        <f>GY38*IP23</f>
        <v>5.519130870000001E-4</v>
      </c>
      <c r="IQ38" s="229">
        <f>HY38*IP23</f>
        <v>0.12142087914000002</v>
      </c>
    </row>
    <row r="39" spans="1:251">
      <c r="A39" s="131" t="s">
        <v>165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0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67">
        <f t="shared" si="1"/>
        <v>0</v>
      </c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9"/>
      <c r="IL39" s="228">
        <f>GY39*IL23</f>
        <v>0</v>
      </c>
      <c r="IM39" s="228">
        <f>HY39*IL23</f>
        <v>0</v>
      </c>
      <c r="IN39" s="228">
        <f>GY28*IN23</f>
        <v>2.0279631939000002E-2</v>
      </c>
      <c r="IO39" s="229">
        <f>HY39*IN23</f>
        <v>0</v>
      </c>
      <c r="IP39" s="227">
        <f>GY39*IP23</f>
        <v>0</v>
      </c>
      <c r="IQ39" s="229">
        <f>HY39*IP23</f>
        <v>0</v>
      </c>
    </row>
    <row r="40" spans="1:251">
      <c r="A40" s="131" t="s">
        <v>107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50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67">
        <f t="shared" si="1"/>
        <v>0</v>
      </c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9"/>
      <c r="IL40" s="228">
        <f>GY40*IL23</f>
        <v>0</v>
      </c>
      <c r="IM40" s="228">
        <f>HY40*IL23</f>
        <v>0</v>
      </c>
      <c r="IN40" s="228">
        <f>GY40*IN23</f>
        <v>0</v>
      </c>
      <c r="IO40" s="229">
        <f>HY40*IN23</f>
        <v>0</v>
      </c>
      <c r="IP40" s="227">
        <f>GY40*IP23</f>
        <v>0</v>
      </c>
      <c r="IQ40" s="229">
        <f>HY40*IP23</f>
        <v>0</v>
      </c>
    </row>
    <row r="41" spans="1:251">
      <c r="A41" s="131" t="s">
        <v>145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3"/>
      <c r="BX41" s="134"/>
      <c r="BY41" s="134"/>
      <c r="BZ41" s="134"/>
      <c r="CA41" s="134"/>
      <c r="CB41" s="135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20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67">
        <f t="shared" si="1"/>
        <v>0</v>
      </c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9"/>
      <c r="IL41" s="228">
        <f>GY41*IL23</f>
        <v>0</v>
      </c>
      <c r="IM41" s="228">
        <f>HY41*IL23</f>
        <v>0</v>
      </c>
      <c r="IN41" s="228">
        <f>GY41*IN23</f>
        <v>0</v>
      </c>
      <c r="IO41" s="229">
        <f>HY41*IN23</f>
        <v>0</v>
      </c>
      <c r="IP41" s="227">
        <f>GY41*IP23</f>
        <v>0</v>
      </c>
      <c r="IQ41" s="229">
        <f>HY41*IP23</f>
        <v>0</v>
      </c>
    </row>
    <row r="42" spans="1:251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67">
        <f t="shared" si="1"/>
        <v>0</v>
      </c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9"/>
      <c r="IL42" s="228">
        <f>GY42*IL23</f>
        <v>0</v>
      </c>
      <c r="IM42" s="228">
        <f>HY42*IL23</f>
        <v>0</v>
      </c>
      <c r="IN42" s="228">
        <f>GY42*IN23</f>
        <v>0</v>
      </c>
      <c r="IO42" s="229">
        <f>HY42*IN23</f>
        <v>0</v>
      </c>
      <c r="IP42" s="227">
        <f>GY42*IP23</f>
        <v>0</v>
      </c>
      <c r="IQ42" s="229">
        <f>HY42*IP23</f>
        <v>0</v>
      </c>
    </row>
    <row r="43" spans="1:251">
      <c r="A43" s="131" t="s">
        <v>146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66">
        <v>0.105</v>
      </c>
      <c r="CP43" s="167"/>
      <c r="CQ43" s="167"/>
      <c r="CR43" s="167"/>
      <c r="CS43" s="167"/>
      <c r="CT43" s="16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0.105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170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67">
        <f t="shared" si="1"/>
        <v>17.849999999999998</v>
      </c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9"/>
      <c r="IL43" s="228">
        <f>GY43*IL23</f>
        <v>7.4475186859499998E-2</v>
      </c>
      <c r="IM43" s="228">
        <f>HY43*IL23</f>
        <v>12.660781766114999</v>
      </c>
      <c r="IN43" s="228">
        <f>GY43*IN23</f>
        <v>3.04194479085E-2</v>
      </c>
      <c r="IO43" s="229">
        <f>HY43*IN23</f>
        <v>5.1713061444449995</v>
      </c>
      <c r="IP43" s="227">
        <f>GY43*IP23</f>
        <v>1.0536522570000001E-4</v>
      </c>
      <c r="IQ43" s="229">
        <f>HY43*IP23</f>
        <v>1.7912088369E-2</v>
      </c>
    </row>
    <row r="44" spans="1:251">
      <c r="A44" s="131" t="s">
        <v>147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66"/>
      <c r="CJ44" s="167"/>
      <c r="CK44" s="167"/>
      <c r="CL44" s="167"/>
      <c r="CM44" s="167"/>
      <c r="CN44" s="16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55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67">
        <f t="shared" si="1"/>
        <v>0</v>
      </c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9"/>
      <c r="IL44" s="228">
        <f>GY44*IL23</f>
        <v>0</v>
      </c>
      <c r="IM44" s="228">
        <f>HY44*IL23</f>
        <v>0</v>
      </c>
      <c r="IN44" s="228">
        <f>GY44*IN23</f>
        <v>0</v>
      </c>
      <c r="IO44" s="229">
        <f>HY44*IN23</f>
        <v>0</v>
      </c>
      <c r="IP44" s="227">
        <f>GY44*IP23</f>
        <v>0</v>
      </c>
      <c r="IQ44" s="229">
        <f>HY44*IP23</f>
        <v>0</v>
      </c>
    </row>
    <row r="45" spans="1:251">
      <c r="A45" s="131" t="s">
        <v>148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66">
        <v>3.5000000000000003E-2</v>
      </c>
      <c r="CJ45" s="167"/>
      <c r="CK45" s="167"/>
      <c r="CL45" s="167"/>
      <c r="CM45" s="167"/>
      <c r="CN45" s="16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3.5000000000000003E-2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47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67">
        <f t="shared" si="1"/>
        <v>1.6450000000000002</v>
      </c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9"/>
      <c r="IL45" s="228">
        <f>GY45*IL23</f>
        <v>2.4825062286500003E-2</v>
      </c>
      <c r="IM45" s="228">
        <f>HY45*IL23</f>
        <v>1.1667779274655001</v>
      </c>
      <c r="IN45" s="228">
        <f>GY45*IN23</f>
        <v>1.0139815969500001E-2</v>
      </c>
      <c r="IO45" s="229">
        <f>HY45*IN23</f>
        <v>0.47657135056650007</v>
      </c>
      <c r="IP45" s="227">
        <f>GY45*IP23</f>
        <v>3.5121741900000003E-5</v>
      </c>
      <c r="IQ45" s="229">
        <f>HY45*IP23</f>
        <v>1.6507218693000004E-3</v>
      </c>
    </row>
    <row r="46" spans="1:251">
      <c r="A46" s="131" t="s">
        <v>149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66">
        <v>3.5000000000000003E-2</v>
      </c>
      <c r="CJ46" s="167"/>
      <c r="CK46" s="167"/>
      <c r="CL46" s="167"/>
      <c r="CM46" s="167"/>
      <c r="CN46" s="16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3.5000000000000003E-2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198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67">
        <f t="shared" si="1"/>
        <v>6.9300000000000006</v>
      </c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9"/>
      <c r="IL46" s="228">
        <f>GY46*IL23</f>
        <v>2.4825062286500003E-2</v>
      </c>
      <c r="IM46" s="228">
        <f>HY46*IL23</f>
        <v>4.9153623327270006</v>
      </c>
      <c r="IN46" s="228">
        <f>GY46*IN23</f>
        <v>1.0139815969500001E-2</v>
      </c>
      <c r="IO46" s="229">
        <f>HY46*IN23</f>
        <v>2.0076835619610001</v>
      </c>
      <c r="IP46" s="227">
        <f>GY46*IP23</f>
        <v>3.5121741900000003E-5</v>
      </c>
      <c r="IQ46" s="229">
        <f>HY46*IP23</f>
        <v>6.9541048962000014E-3</v>
      </c>
    </row>
    <row r="47" spans="1:251">
      <c r="A47" s="131" t="s">
        <v>191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60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67">
        <f t="shared" si="1"/>
        <v>0</v>
      </c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9"/>
      <c r="IL47" s="228">
        <f>GY47*IL23</f>
        <v>0</v>
      </c>
      <c r="IM47" s="228">
        <f>HY47*IL23</f>
        <v>0</v>
      </c>
      <c r="IN47" s="228">
        <f>GY47*IN23</f>
        <v>0</v>
      </c>
      <c r="IO47" s="229">
        <f>HY47*IN23</f>
        <v>0</v>
      </c>
      <c r="IP47" s="227">
        <f>GY47*IP23</f>
        <v>0</v>
      </c>
      <c r="IQ47" s="229">
        <f>HY47*IP23</f>
        <v>0</v>
      </c>
    </row>
    <row r="48" spans="1:25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4">
        <f t="shared" ref="GY48" si="2">SUM(GY28:GY47)</f>
        <v>0.87600000000000011</v>
      </c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>
        <f>SUM(HY28:HY47)</f>
        <v>209.99500000000003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228">
        <f t="shared" ref="IL48:IQ48" si="3">SUM(IL28:IL47)</f>
        <v>0.62133584465640013</v>
      </c>
      <c r="IM48" s="228">
        <f t="shared" si="3"/>
        <v>148.94682728153052</v>
      </c>
      <c r="IN48" s="228">
        <f t="shared" si="3"/>
        <v>0.27406474020419996</v>
      </c>
      <c r="IO48" s="228">
        <f t="shared" si="3"/>
        <v>60.837447271861507</v>
      </c>
      <c r="IP48" s="227">
        <f t="shared" si="3"/>
        <v>8.7904702584000016E-4</v>
      </c>
      <c r="IQ48" s="228">
        <f t="shared" si="3"/>
        <v>0.21072543400829999</v>
      </c>
    </row>
    <row r="49" spans="1:251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4"/>
      <c r="IP49" s="173"/>
      <c r="IQ49" s="4"/>
    </row>
    <row r="50" spans="1:25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28"/>
      <c r="IM50" s="28"/>
      <c r="IN50" s="28"/>
      <c r="IO50" s="4"/>
      <c r="IP50" s="28"/>
      <c r="IQ50" s="4"/>
    </row>
    <row r="51" spans="1:2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08" t="s">
        <v>131</v>
      </c>
      <c r="IM52" s="208"/>
      <c r="IN52" s="208"/>
      <c r="IO52" s="208"/>
      <c r="IP52" s="4"/>
      <c r="IQ52" s="4"/>
    </row>
    <row r="53" spans="1:251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08"/>
      <c r="IM53" s="208"/>
      <c r="IN53" s="208"/>
      <c r="IO53" s="208"/>
      <c r="IP53" s="4"/>
      <c r="IQ53" s="4"/>
    </row>
    <row r="54" spans="1:25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08"/>
      <c r="IM54" s="208"/>
      <c r="IN54" s="208"/>
      <c r="IO54" s="208"/>
      <c r="IP54" s="208"/>
      <c r="IQ54" s="208"/>
    </row>
    <row r="55" spans="1:25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/>
      <c r="AH55" s="114"/>
      <c r="AI55" s="114"/>
      <c r="AJ55" s="114"/>
      <c r="AK55" s="114"/>
      <c r="AL55" s="115"/>
      <c r="AM55" s="113"/>
      <c r="AN55" s="114"/>
      <c r="AO55" s="114"/>
      <c r="AP55" s="114"/>
      <c r="AQ55" s="114"/>
      <c r="AR55" s="115"/>
      <c r="AS55" s="113"/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3"/>
      <c r="BL55" s="114"/>
      <c r="BM55" s="114"/>
      <c r="BN55" s="114"/>
      <c r="BO55" s="114"/>
      <c r="BP55" s="115"/>
      <c r="BQ55" s="113"/>
      <c r="BR55" s="114"/>
      <c r="BS55" s="114"/>
      <c r="BT55" s="114"/>
      <c r="BU55" s="114"/>
      <c r="BV55" s="115"/>
      <c r="BW55" s="113"/>
      <c r="BX55" s="114"/>
      <c r="BY55" s="114"/>
      <c r="BZ55" s="114"/>
      <c r="CA55" s="114"/>
      <c r="CB55" s="115"/>
      <c r="CC55" s="113" t="str">
        <f>CC22</f>
        <v>суп с клецками</v>
      </c>
      <c r="CD55" s="114"/>
      <c r="CE55" s="114"/>
      <c r="CF55" s="114"/>
      <c r="CG55" s="114"/>
      <c r="CH55" s="115"/>
      <c r="CI55" s="113" t="str">
        <f>CI22</f>
        <v>гуляш пюре</v>
      </c>
      <c r="CJ55" s="114"/>
      <c r="CK55" s="114"/>
      <c r="CL55" s="114"/>
      <c r="CM55" s="114"/>
      <c r="CN55" s="115"/>
      <c r="CO55" s="113" t="str">
        <f>CO22</f>
        <v>КОМПОТ</v>
      </c>
      <c r="CP55" s="114"/>
      <c r="CQ55" s="114"/>
      <c r="CR55" s="114"/>
      <c r="CS55" s="114"/>
      <c r="CT55" s="115"/>
      <c r="CU55" s="113" t="str">
        <f>CU22</f>
        <v>хлеб</v>
      </c>
      <c r="CV55" s="114"/>
      <c r="CW55" s="114"/>
      <c r="CX55" s="114"/>
      <c r="CY55" s="114"/>
      <c r="CZ55" s="115"/>
      <c r="DA55" s="113">
        <f>DA22</f>
        <v>0</v>
      </c>
      <c r="DB55" s="114"/>
      <c r="DC55" s="114"/>
      <c r="DD55" s="114"/>
      <c r="DE55" s="114"/>
      <c r="DF55" s="115"/>
      <c r="DG55" s="113">
        <f>DG22</f>
        <v>0</v>
      </c>
      <c r="DH55" s="114"/>
      <c r="DI55" s="114"/>
      <c r="DJ55" s="114"/>
      <c r="DK55" s="114"/>
      <c r="DL55" s="115"/>
      <c r="DM55" s="113">
        <f>DM22</f>
        <v>0</v>
      </c>
      <c r="DN55" s="114"/>
      <c r="DO55" s="114"/>
      <c r="DP55" s="114"/>
      <c r="DQ55" s="114"/>
      <c r="DR55" s="115"/>
      <c r="DS55" s="113">
        <f>DS22</f>
        <v>0</v>
      </c>
      <c r="DT55" s="114"/>
      <c r="DU55" s="114"/>
      <c r="DV55" s="114"/>
      <c r="DW55" s="114"/>
      <c r="DX55" s="115"/>
      <c r="DY55" s="113">
        <f>DY22</f>
        <v>0</v>
      </c>
      <c r="DZ55" s="114"/>
      <c r="EA55" s="114"/>
      <c r="EB55" s="114"/>
      <c r="EC55" s="114"/>
      <c r="ED55" s="115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08" t="s">
        <v>133</v>
      </c>
      <c r="IM55" s="208"/>
      <c r="IN55" s="208" t="s">
        <v>134</v>
      </c>
      <c r="IO55" s="208"/>
      <c r="IP55" s="208" t="s">
        <v>188</v>
      </c>
      <c r="IQ55" s="208"/>
    </row>
    <row r="56" spans="1:25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19"/>
      <c r="BL56" s="120"/>
      <c r="BM56" s="120"/>
      <c r="BN56" s="120"/>
      <c r="BO56" s="120"/>
      <c r="BP56" s="121"/>
      <c r="BQ56" s="119"/>
      <c r="BR56" s="120"/>
      <c r="BS56" s="120"/>
      <c r="BT56" s="120"/>
      <c r="BU56" s="120"/>
      <c r="BV56" s="121"/>
      <c r="BW56" s="119"/>
      <c r="BX56" s="120"/>
      <c r="BY56" s="120"/>
      <c r="BZ56" s="120"/>
      <c r="CA56" s="120"/>
      <c r="CB56" s="121"/>
      <c r="CC56" s="119"/>
      <c r="CD56" s="120"/>
      <c r="CE56" s="120"/>
      <c r="CF56" s="120"/>
      <c r="CG56" s="120"/>
      <c r="CH56" s="121"/>
      <c r="CI56" s="119"/>
      <c r="CJ56" s="120"/>
      <c r="CK56" s="120"/>
      <c r="CL56" s="120"/>
      <c r="CM56" s="120"/>
      <c r="CN56" s="121"/>
      <c r="CO56" s="119"/>
      <c r="CP56" s="120"/>
      <c r="CQ56" s="120"/>
      <c r="CR56" s="120"/>
      <c r="CS56" s="120"/>
      <c r="CT56" s="121"/>
      <c r="CU56" s="119"/>
      <c r="CV56" s="120"/>
      <c r="CW56" s="120"/>
      <c r="CX56" s="120"/>
      <c r="CY56" s="120"/>
      <c r="CZ56" s="121"/>
      <c r="DA56" s="119"/>
      <c r="DB56" s="120"/>
      <c r="DC56" s="120"/>
      <c r="DD56" s="120"/>
      <c r="DE56" s="120"/>
      <c r="DF56" s="121"/>
      <c r="DG56" s="119"/>
      <c r="DH56" s="120"/>
      <c r="DI56" s="120"/>
      <c r="DJ56" s="120"/>
      <c r="DK56" s="120"/>
      <c r="DL56" s="121"/>
      <c r="DM56" s="119"/>
      <c r="DN56" s="120"/>
      <c r="DO56" s="120"/>
      <c r="DP56" s="120"/>
      <c r="DQ56" s="120"/>
      <c r="DR56" s="121"/>
      <c r="DS56" s="119"/>
      <c r="DT56" s="120"/>
      <c r="DU56" s="120"/>
      <c r="DV56" s="120"/>
      <c r="DW56" s="120"/>
      <c r="DX56" s="121"/>
      <c r="DY56" s="119"/>
      <c r="DZ56" s="120"/>
      <c r="EA56" s="120"/>
      <c r="EB56" s="120"/>
      <c r="EC56" s="120"/>
      <c r="ED56" s="121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09">
        <v>0.70930000000000004</v>
      </c>
      <c r="IM56" s="210"/>
      <c r="IN56" s="211">
        <v>0.28970000000000001</v>
      </c>
      <c r="IO56" s="210"/>
      <c r="IP56" s="211">
        <v>1E-3</v>
      </c>
      <c r="IQ56" s="210"/>
    </row>
    <row r="57" spans="1:25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7"/>
      <c r="BQ57" s="125"/>
      <c r="BR57" s="126"/>
      <c r="BS57" s="126"/>
      <c r="BT57" s="126"/>
      <c r="BU57" s="126"/>
      <c r="BV57" s="127"/>
      <c r="BW57" s="125"/>
      <c r="BX57" s="126"/>
      <c r="BY57" s="126"/>
      <c r="BZ57" s="126"/>
      <c r="CA57" s="126"/>
      <c r="CB57" s="127"/>
      <c r="CC57" s="125"/>
      <c r="CD57" s="126"/>
      <c r="CE57" s="126"/>
      <c r="CF57" s="126"/>
      <c r="CG57" s="126"/>
      <c r="CH57" s="127"/>
      <c r="CI57" s="125"/>
      <c r="CJ57" s="126"/>
      <c r="CK57" s="126"/>
      <c r="CL57" s="126"/>
      <c r="CM57" s="126"/>
      <c r="CN57" s="127"/>
      <c r="CO57" s="125"/>
      <c r="CP57" s="126"/>
      <c r="CQ57" s="126"/>
      <c r="CR57" s="126"/>
      <c r="CS57" s="126"/>
      <c r="CT57" s="127"/>
      <c r="CU57" s="125"/>
      <c r="CV57" s="126"/>
      <c r="CW57" s="126"/>
      <c r="CX57" s="126"/>
      <c r="CY57" s="126"/>
      <c r="CZ57" s="127"/>
      <c r="DA57" s="125"/>
      <c r="DB57" s="126"/>
      <c r="DC57" s="126"/>
      <c r="DD57" s="126"/>
      <c r="DE57" s="126"/>
      <c r="DF57" s="127"/>
      <c r="DG57" s="125"/>
      <c r="DH57" s="126"/>
      <c r="DI57" s="126"/>
      <c r="DJ57" s="126"/>
      <c r="DK57" s="126"/>
      <c r="DL57" s="127"/>
      <c r="DM57" s="125"/>
      <c r="DN57" s="126"/>
      <c r="DO57" s="126"/>
      <c r="DP57" s="126"/>
      <c r="DQ57" s="126"/>
      <c r="DR57" s="127"/>
      <c r="DS57" s="125"/>
      <c r="DT57" s="126"/>
      <c r="DU57" s="126"/>
      <c r="DV57" s="126"/>
      <c r="DW57" s="126"/>
      <c r="DX57" s="127"/>
      <c r="DY57" s="125"/>
      <c r="DZ57" s="126"/>
      <c r="EA57" s="126"/>
      <c r="EB57" s="126"/>
      <c r="EC57" s="126"/>
      <c r="ED57" s="127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12" t="s">
        <v>135</v>
      </c>
      <c r="IM57" s="212" t="s">
        <v>136</v>
      </c>
      <c r="IN57" s="212" t="s">
        <v>137</v>
      </c>
      <c r="IO57" s="213" t="s">
        <v>136</v>
      </c>
      <c r="IP57" s="212" t="s">
        <v>137</v>
      </c>
      <c r="IQ57" s="213" t="s">
        <v>136</v>
      </c>
    </row>
    <row r="58" spans="1:251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212"/>
      <c r="IM58" s="212"/>
      <c r="IN58" s="212"/>
      <c r="IO58" s="213"/>
      <c r="IP58" s="212"/>
      <c r="IQ58" s="213"/>
    </row>
    <row r="59" spans="1:251">
      <c r="A59" s="131" t="s">
        <v>152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66"/>
      <c r="CJ59" s="167"/>
      <c r="CK59" s="167"/>
      <c r="CL59" s="167"/>
      <c r="CM59" s="167"/>
      <c r="CN59" s="168"/>
      <c r="CO59" s="166"/>
      <c r="CP59" s="167"/>
      <c r="CQ59" s="167"/>
      <c r="CR59" s="167"/>
      <c r="CS59" s="167"/>
      <c r="CT59" s="16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9" si="4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227">
        <f>GY59*IL56</f>
        <v>0</v>
      </c>
      <c r="IM59" s="228">
        <f>HY59*IL56</f>
        <v>0</v>
      </c>
      <c r="IN59" s="227">
        <f>GY59*IN56</f>
        <v>0</v>
      </c>
      <c r="IO59" s="229">
        <f>HY59*IN56</f>
        <v>0</v>
      </c>
      <c r="IP59" s="227">
        <f>GY59*IP56</f>
        <v>0</v>
      </c>
      <c r="IQ59" s="229">
        <f>HY59*IP56</f>
        <v>0</v>
      </c>
    </row>
    <row r="60" spans="1:251">
      <c r="A60" s="131" t="s">
        <v>153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66">
        <v>0.14000000000000001</v>
      </c>
      <c r="CJ60" s="167"/>
      <c r="CK60" s="167"/>
      <c r="CL60" s="167"/>
      <c r="CM60" s="167"/>
      <c r="CN60" s="168"/>
      <c r="CO60" s="166"/>
      <c r="CP60" s="167"/>
      <c r="CQ60" s="167"/>
      <c r="CR60" s="167"/>
      <c r="CS60" s="167"/>
      <c r="CT60" s="16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4"/>
        <v>0.14000000000000001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72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ref="HY60:HY86" si="5">GY60*HL60</f>
        <v>10.080000000000002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227">
        <f>GY60*IL56</f>
        <v>9.9302000000000015E-2</v>
      </c>
      <c r="IM60" s="228">
        <f>HY60*IL56</f>
        <v>7.1497440000000019</v>
      </c>
      <c r="IN60" s="227">
        <f>GY60*IN56</f>
        <v>4.0558000000000004E-2</v>
      </c>
      <c r="IO60" s="229">
        <f>HY60*IN56</f>
        <v>2.9201760000000005</v>
      </c>
      <c r="IP60" s="227">
        <f>GY60*IP56</f>
        <v>1.4000000000000001E-4</v>
      </c>
      <c r="IQ60" s="229">
        <f>HY60*IP56</f>
        <v>1.0080000000000002E-2</v>
      </c>
    </row>
    <row r="61" spans="1:251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4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5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227">
        <f>GY61*IL56</f>
        <v>0</v>
      </c>
      <c r="IM61" s="228">
        <f>HY61*IL56</f>
        <v>0</v>
      </c>
      <c r="IN61" s="227">
        <f>GY61*IN56</f>
        <v>0</v>
      </c>
      <c r="IO61" s="229">
        <f>HY61*IN56</f>
        <v>0</v>
      </c>
      <c r="IP61" s="227">
        <f>GY61*IP56</f>
        <v>0</v>
      </c>
      <c r="IQ61" s="229">
        <f>HY61*IP56</f>
        <v>0</v>
      </c>
    </row>
    <row r="62" spans="1:251">
      <c r="A62" s="131" t="s">
        <v>76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66"/>
      <c r="DB62" s="167"/>
      <c r="DC62" s="167"/>
      <c r="DD62" s="167"/>
      <c r="DE62" s="167"/>
      <c r="DF62" s="16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4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680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5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227">
        <f>GY62*IL56</f>
        <v>0</v>
      </c>
      <c r="IM62" s="228">
        <f>HY62*IL56</f>
        <v>0</v>
      </c>
      <c r="IN62" s="227">
        <f>GY62*IN56</f>
        <v>0</v>
      </c>
      <c r="IO62" s="229">
        <f>HY62*IN56</f>
        <v>0</v>
      </c>
      <c r="IP62" s="227">
        <f>GY62*IP56</f>
        <v>0</v>
      </c>
      <c r="IQ62" s="229">
        <f>HY62*IP56</f>
        <v>0</v>
      </c>
    </row>
    <row r="63" spans="1:251">
      <c r="A63" s="131" t="s">
        <v>192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4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0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5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227">
        <f>GY63*IL56</f>
        <v>0</v>
      </c>
      <c r="IM63" s="228">
        <f>HY63*IL56</f>
        <v>0</v>
      </c>
      <c r="IN63" s="227">
        <f>GY63*IN56</f>
        <v>0</v>
      </c>
      <c r="IO63" s="229">
        <f>HY63*IN56</f>
        <v>0</v>
      </c>
      <c r="IP63" s="227">
        <f>GY63*IP56</f>
        <v>0</v>
      </c>
      <c r="IQ63" s="229">
        <f>HY63*IP56</f>
        <v>0</v>
      </c>
    </row>
    <row r="64" spans="1:251">
      <c r="A64" s="164" t="s">
        <v>155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4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390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5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227">
        <f>GY64*IL56</f>
        <v>0</v>
      </c>
      <c r="IM64" s="228">
        <f>HY64*IL56</f>
        <v>0</v>
      </c>
      <c r="IN64" s="227">
        <f>GY64*IN56</f>
        <v>0</v>
      </c>
      <c r="IO64" s="229">
        <f>HY64*IN56</f>
        <v>0</v>
      </c>
      <c r="IP64" s="227">
        <f>GY64*IP56</f>
        <v>0</v>
      </c>
      <c r="IQ64" s="229">
        <f>HY64*IP56</f>
        <v>0</v>
      </c>
    </row>
    <row r="65" spans="1:251">
      <c r="A65" s="131" t="s">
        <v>59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4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0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5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227">
        <f>GY65*IL56</f>
        <v>0</v>
      </c>
      <c r="IM65" s="228">
        <f>HY65*IL56</f>
        <v>0</v>
      </c>
      <c r="IN65" s="227">
        <f>GY65*IN56</f>
        <v>0</v>
      </c>
      <c r="IO65" s="229">
        <f>HY65*IN56</f>
        <v>0</v>
      </c>
      <c r="IP65" s="227">
        <f>GY65*IP56</f>
        <v>0</v>
      </c>
      <c r="IQ65" s="229">
        <f>HY65*IP56</f>
        <v>0</v>
      </c>
    </row>
    <row r="66" spans="1:251">
      <c r="A66" s="131" t="s">
        <v>193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4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140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227">
        <f>GY66*IL56</f>
        <v>0</v>
      </c>
      <c r="IM66" s="228">
        <f>HY66*IL56</f>
        <v>0</v>
      </c>
      <c r="IN66" s="227">
        <f>GY66*IN56</f>
        <v>0</v>
      </c>
      <c r="IO66" s="229">
        <f>HY66*IN56</f>
        <v>0</v>
      </c>
      <c r="IP66" s="227">
        <f>GY66*IP56</f>
        <v>0</v>
      </c>
      <c r="IQ66" s="229">
        <f>HY66*IP56</f>
        <v>0</v>
      </c>
    </row>
    <row r="67" spans="1:251">
      <c r="A67" s="131" t="s">
        <v>194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66"/>
      <c r="CJ67" s="167"/>
      <c r="CK67" s="167"/>
      <c r="CL67" s="167"/>
      <c r="CM67" s="167"/>
      <c r="CN67" s="16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v>0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335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>HL67*GY67</f>
        <v>0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227">
        <f>GY67*IL56</f>
        <v>0</v>
      </c>
      <c r="IM67" s="228">
        <f>HY67*IL56</f>
        <v>0</v>
      </c>
      <c r="IN67" s="227">
        <f>GY67*IN56</f>
        <v>0</v>
      </c>
      <c r="IO67" s="229">
        <f>HY67*IN56</f>
        <v>0</v>
      </c>
      <c r="IP67" s="227">
        <f>GY67*IP56</f>
        <v>0</v>
      </c>
      <c r="IQ67" s="229">
        <f>HY67*IP56</f>
        <v>0</v>
      </c>
    </row>
    <row r="68" spans="1:251">
      <c r="A68" s="131" t="s">
        <v>88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4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>
        <v>0</v>
      </c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5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227">
        <f>GY68*IL56</f>
        <v>0</v>
      </c>
      <c r="IM68" s="228">
        <f>HY68*IL56</f>
        <v>0</v>
      </c>
      <c r="IN68" s="227">
        <f>GY68*IN56</f>
        <v>0</v>
      </c>
      <c r="IO68" s="229">
        <f>HY68*IN56</f>
        <v>0</v>
      </c>
      <c r="IP68" s="227">
        <f>GY68*IP56</f>
        <v>0</v>
      </c>
      <c r="IQ68" s="229">
        <f>HY68*IP56</f>
        <v>0</v>
      </c>
    </row>
    <row r="69" spans="1:251">
      <c r="A69" s="131" t="s">
        <v>85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66"/>
      <c r="CJ69" s="167"/>
      <c r="CK69" s="167"/>
      <c r="CL69" s="167"/>
      <c r="CM69" s="167"/>
      <c r="CN69" s="16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4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145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5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227">
        <f>GY69*IL56</f>
        <v>0</v>
      </c>
      <c r="IM69" s="228">
        <f>HY69*IL56</f>
        <v>0</v>
      </c>
      <c r="IN69" s="227">
        <f>GY69*IN56</f>
        <v>0</v>
      </c>
      <c r="IO69" s="229">
        <f>HY69*IN56</f>
        <v>0</v>
      </c>
      <c r="IP69" s="227">
        <f>GY69*IP56</f>
        <v>0</v>
      </c>
      <c r="IQ69" s="229">
        <f>HY69*IP56</f>
        <v>0</v>
      </c>
    </row>
    <row r="70" spans="1:251">
      <c r="A70" s="164" t="s">
        <v>158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>
        <v>0.7</v>
      </c>
      <c r="CD70" s="137"/>
      <c r="CE70" s="137"/>
      <c r="CF70" s="137"/>
      <c r="CG70" s="137"/>
      <c r="CH70" s="138"/>
      <c r="CI70" s="166">
        <v>0.7</v>
      </c>
      <c r="CJ70" s="167"/>
      <c r="CK70" s="167"/>
      <c r="CL70" s="167"/>
      <c r="CM70" s="167"/>
      <c r="CN70" s="168"/>
      <c r="CO70" s="166"/>
      <c r="CP70" s="167"/>
      <c r="CQ70" s="167"/>
      <c r="CR70" s="167"/>
      <c r="CS70" s="167"/>
      <c r="CT70" s="16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4"/>
        <v>1.4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5"/>
        <v>70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227">
        <f>GY70*IL56</f>
        <v>0.99302000000000001</v>
      </c>
      <c r="IM70" s="228">
        <f>HY70*IL56</f>
        <v>49.651000000000003</v>
      </c>
      <c r="IN70" s="227">
        <f>GY70*IN56</f>
        <v>0.40558</v>
      </c>
      <c r="IO70" s="229">
        <f>HY70*IN56</f>
        <v>20.279</v>
      </c>
      <c r="IP70" s="227">
        <f>GY70*IP56</f>
        <v>1.4E-3</v>
      </c>
      <c r="IQ70" s="229">
        <f>HY70*IP56</f>
        <v>7.0000000000000007E-2</v>
      </c>
    </row>
    <row r="71" spans="1:251">
      <c r="A71" s="131" t="s">
        <v>103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>
        <v>1.7999999999999999E-2</v>
      </c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66"/>
      <c r="DB71" s="167"/>
      <c r="DC71" s="167"/>
      <c r="DD71" s="167"/>
      <c r="DE71" s="167"/>
      <c r="DF71" s="16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4"/>
        <v>1.7999999999999999E-2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48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5"/>
        <v>0.86399999999999988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227">
        <f>GY71*IL56</f>
        <v>1.27674E-2</v>
      </c>
      <c r="IM71" s="228">
        <f>HY71*IL56</f>
        <v>0.61283519999999991</v>
      </c>
      <c r="IN71" s="227">
        <f>GY71*IN56</f>
        <v>5.2145999999999998E-3</v>
      </c>
      <c r="IO71" s="229">
        <f>HY71*IN56</f>
        <v>0.25030079999999999</v>
      </c>
      <c r="IP71" s="227">
        <f>GY71*IP56</f>
        <v>1.8E-5</v>
      </c>
      <c r="IQ71" s="229">
        <f>HY71*IP56</f>
        <v>8.6399999999999986E-4</v>
      </c>
    </row>
    <row r="72" spans="1:251">
      <c r="A72" s="131" t="s">
        <v>104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>
        <v>0.02</v>
      </c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66"/>
      <c r="DB72" s="167"/>
      <c r="DC72" s="167"/>
      <c r="DD72" s="167"/>
      <c r="DE72" s="167"/>
      <c r="DF72" s="16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4"/>
        <v>0.02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50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5"/>
        <v>1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227">
        <f>GY72*IL56</f>
        <v>1.4186000000000001E-2</v>
      </c>
      <c r="IM72" s="228">
        <f>HY72*IL56</f>
        <v>0.70930000000000004</v>
      </c>
      <c r="IN72" s="227">
        <f>GY72*IN56</f>
        <v>5.7940000000000005E-3</v>
      </c>
      <c r="IO72" s="229">
        <f>HY72*IN56</f>
        <v>0.28970000000000001</v>
      </c>
      <c r="IP72" s="227">
        <f>GY72*IP56</f>
        <v>2.0000000000000002E-5</v>
      </c>
      <c r="IQ72" s="229">
        <f>HY72*IP56</f>
        <v>1E-3</v>
      </c>
    </row>
    <row r="73" spans="1:251">
      <c r="A73" s="131" t="s">
        <v>106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66"/>
      <c r="DB73" s="167"/>
      <c r="DC73" s="167"/>
      <c r="DD73" s="167"/>
      <c r="DE73" s="167"/>
      <c r="DF73" s="16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4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50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5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227">
        <f>GY73*IL56</f>
        <v>0</v>
      </c>
      <c r="IM73" s="228">
        <f>HY73*IL56</f>
        <v>0</v>
      </c>
      <c r="IN73" s="227">
        <f>GY73*IN56</f>
        <v>0</v>
      </c>
      <c r="IO73" s="229">
        <f>HY73*IN56</f>
        <v>0</v>
      </c>
      <c r="IP73" s="227">
        <f>GY73*IP56</f>
        <v>0</v>
      </c>
      <c r="IQ73" s="229">
        <f>HY73*IP56</f>
        <v>0</v>
      </c>
    </row>
    <row r="74" spans="1:251">
      <c r="A74" s="184" t="s">
        <v>159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66"/>
      <c r="DB74" s="167"/>
      <c r="DC74" s="167"/>
      <c r="DD74" s="167"/>
      <c r="DE74" s="167"/>
      <c r="DF74" s="16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4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100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5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227">
        <f>GY74*IL56</f>
        <v>0</v>
      </c>
      <c r="IM74" s="228">
        <f>HY74*IL56</f>
        <v>0</v>
      </c>
      <c r="IN74" s="227">
        <f>GY74*IN56</f>
        <v>0</v>
      </c>
      <c r="IO74" s="229">
        <f>HY74*IN56</f>
        <v>0</v>
      </c>
      <c r="IP74" s="227">
        <f>GY74*IP56</f>
        <v>0</v>
      </c>
      <c r="IQ74" s="229">
        <f>HY74*IP56</f>
        <v>0</v>
      </c>
    </row>
    <row r="75" spans="1:251">
      <c r="A75" s="131" t="s">
        <v>195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4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5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227">
        <f>GY75*IL56</f>
        <v>0</v>
      </c>
      <c r="IM75" s="228">
        <f>HY75*IL56</f>
        <v>0</v>
      </c>
      <c r="IN75" s="227">
        <f>GY75*IN56</f>
        <v>0</v>
      </c>
      <c r="IO75" s="229">
        <f>HY75*IN56</f>
        <v>0</v>
      </c>
      <c r="IP75" s="227">
        <f>GY75*IP56</f>
        <v>0</v>
      </c>
      <c r="IQ75" s="229">
        <f>HY75*IP56</f>
        <v>0</v>
      </c>
    </row>
    <row r="76" spans="1:251">
      <c r="A76" s="131" t="s">
        <v>161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66"/>
      <c r="CP76" s="167"/>
      <c r="CQ76" s="167"/>
      <c r="CR76" s="167"/>
      <c r="CS76" s="167"/>
      <c r="CT76" s="16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4"/>
        <v>0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200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5"/>
        <v>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227">
        <f>GY76*IL56</f>
        <v>0</v>
      </c>
      <c r="IM76" s="228">
        <f>HY76*IL56</f>
        <v>0</v>
      </c>
      <c r="IN76" s="227">
        <f>GY76*IN56</f>
        <v>0</v>
      </c>
      <c r="IO76" s="229">
        <f>HY76*IN56</f>
        <v>0</v>
      </c>
      <c r="IP76" s="227">
        <f>GY76*IP56</f>
        <v>0</v>
      </c>
      <c r="IQ76" s="229">
        <f>HY76*IP56</f>
        <v>0</v>
      </c>
    </row>
    <row r="77" spans="1:251">
      <c r="A77" s="164" t="s">
        <v>196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4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237">
        <v>160</v>
      </c>
      <c r="HM77" s="237"/>
      <c r="HN77" s="237"/>
      <c r="HO77" s="237"/>
      <c r="HP77" s="237"/>
      <c r="HQ77" s="237"/>
      <c r="HR77" s="237"/>
      <c r="HS77" s="237"/>
      <c r="HT77" s="237"/>
      <c r="HU77" s="237"/>
      <c r="HV77" s="237"/>
      <c r="HW77" s="237"/>
      <c r="HX77" s="237"/>
      <c r="HY77" s="162"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227">
        <f>GY77*IL56</f>
        <v>0</v>
      </c>
      <c r="IM77" s="228">
        <f>HY77*IL56</f>
        <v>0</v>
      </c>
      <c r="IN77" s="227">
        <f>GY77*IN56</f>
        <v>0</v>
      </c>
      <c r="IO77" s="229">
        <f>HY77*IN56</f>
        <v>0</v>
      </c>
      <c r="IP77" s="227">
        <f>GY77*IP56</f>
        <v>0</v>
      </c>
      <c r="IQ77" s="229">
        <f>HY77*IP56</f>
        <v>0</v>
      </c>
    </row>
    <row r="78" spans="1:251">
      <c r="A78" s="131" t="s">
        <v>162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4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0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5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227">
        <f>GY78*IL56</f>
        <v>0</v>
      </c>
      <c r="IM78" s="228">
        <f>HY78*IL56</f>
        <v>0</v>
      </c>
      <c r="IN78" s="227">
        <f>GY78*IN56</f>
        <v>0</v>
      </c>
      <c r="IO78" s="229">
        <f>HY78*IN56</f>
        <v>0</v>
      </c>
      <c r="IP78" s="227">
        <f>GY78*IP56</f>
        <v>0</v>
      </c>
      <c r="IQ78" s="229">
        <f>HY78*IP56</f>
        <v>0</v>
      </c>
    </row>
    <row r="79" spans="1:251">
      <c r="A79" s="131" t="s">
        <v>163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66">
        <v>7.0000000000000007E-2</v>
      </c>
      <c r="CP79" s="167"/>
      <c r="CQ79" s="167"/>
      <c r="CR79" s="167"/>
      <c r="CS79" s="167"/>
      <c r="CT79" s="168"/>
      <c r="CU79" s="166"/>
      <c r="CV79" s="167"/>
      <c r="CW79" s="167"/>
      <c r="CX79" s="167"/>
      <c r="CY79" s="167"/>
      <c r="CZ79" s="168"/>
      <c r="DA79" s="166"/>
      <c r="DB79" s="167"/>
      <c r="DC79" s="167"/>
      <c r="DD79" s="167"/>
      <c r="DE79" s="167"/>
      <c r="DF79" s="16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4"/>
        <v>7.0000000000000007E-2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105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5"/>
        <v>7.3500000000000005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227">
        <f>GY79*IL56</f>
        <v>4.9651000000000008E-2</v>
      </c>
      <c r="IM79" s="228">
        <f>HY79*IL56</f>
        <v>5.2133550000000008</v>
      </c>
      <c r="IN79" s="227">
        <f>GY79*IN56</f>
        <v>2.0279000000000002E-2</v>
      </c>
      <c r="IO79" s="229">
        <f>HY79*IN56</f>
        <v>2.1292950000000004</v>
      </c>
      <c r="IP79" s="227">
        <f>GY79*IP56</f>
        <v>7.0000000000000007E-5</v>
      </c>
      <c r="IQ79" s="229">
        <f>HY79*IP56</f>
        <v>7.3500000000000006E-3</v>
      </c>
    </row>
    <row r="80" spans="1:251">
      <c r="A80" s="131" t="s">
        <v>164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66"/>
      <c r="CV80" s="167"/>
      <c r="CW80" s="167"/>
      <c r="CX80" s="167"/>
      <c r="CY80" s="167"/>
      <c r="CZ80" s="16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4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0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5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227">
        <f>GY80*IL56</f>
        <v>0</v>
      </c>
      <c r="IM80" s="228">
        <f>HY80*IL56</f>
        <v>0</v>
      </c>
      <c r="IN80" s="227">
        <f>GY80*IN56</f>
        <v>0</v>
      </c>
      <c r="IO80" s="229">
        <f>HY80*IN56</f>
        <v>0</v>
      </c>
      <c r="IP80" s="227">
        <f>GY80*IP56</f>
        <v>0</v>
      </c>
      <c r="IQ80" s="229">
        <f>HY80*IP56</f>
        <v>0</v>
      </c>
    </row>
    <row r="81" spans="1:251">
      <c r="A81" s="131" t="s">
        <v>165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4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5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227">
        <f>GY81*IL56</f>
        <v>0</v>
      </c>
      <c r="IM81" s="228">
        <f>HY81*IL56</f>
        <v>0</v>
      </c>
      <c r="IN81" s="227">
        <f>GY81*IN56</f>
        <v>0</v>
      </c>
      <c r="IO81" s="229">
        <f>HY81*IN56</f>
        <v>0</v>
      </c>
      <c r="IP81" s="227">
        <f>GY81*IP56</f>
        <v>0</v>
      </c>
      <c r="IQ81" s="229">
        <f>HY81*IP56</f>
        <v>0</v>
      </c>
    </row>
    <row r="82" spans="1:251">
      <c r="A82" s="184" t="s">
        <v>166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66">
        <v>0.5</v>
      </c>
      <c r="CV82" s="167"/>
      <c r="CW82" s="167"/>
      <c r="CX82" s="167"/>
      <c r="CY82" s="167"/>
      <c r="CZ82" s="168"/>
      <c r="DA82" s="166"/>
      <c r="DB82" s="167"/>
      <c r="DC82" s="167"/>
      <c r="DD82" s="167"/>
      <c r="DE82" s="167"/>
      <c r="DF82" s="16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4"/>
        <v>0.5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90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5"/>
        <v>45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227">
        <f>GY82*IL56</f>
        <v>0.35465000000000002</v>
      </c>
      <c r="IM82" s="228">
        <f>HY82*IL56</f>
        <v>31.918500000000002</v>
      </c>
      <c r="IN82" s="227">
        <f>GY82*IN56</f>
        <v>0.14485000000000001</v>
      </c>
      <c r="IO82" s="229">
        <f>HY82*IN56</f>
        <v>13.0365</v>
      </c>
      <c r="IP82" s="227">
        <f>GY82*IP56</f>
        <v>5.0000000000000001E-4</v>
      </c>
      <c r="IQ82" s="229">
        <f>HY82*IP56</f>
        <v>4.4999999999999998E-2</v>
      </c>
    </row>
    <row r="83" spans="1:251">
      <c r="A83" s="131" t="s">
        <v>167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2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4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>
        <v>0</v>
      </c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5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227">
        <f>GY83*IL56</f>
        <v>0</v>
      </c>
      <c r="IM83" s="228">
        <f>HY83*IL56</f>
        <v>0</v>
      </c>
      <c r="IN83" s="227">
        <f>GY83*IN56</f>
        <v>0</v>
      </c>
      <c r="IO83" s="229">
        <f>HY83*IN56</f>
        <v>0</v>
      </c>
      <c r="IP83" s="227">
        <f>GY83*IP56</f>
        <v>0</v>
      </c>
      <c r="IQ83" s="229">
        <f>HY83*IP56</f>
        <v>0</v>
      </c>
    </row>
    <row r="84" spans="1:251">
      <c r="A84" s="131" t="s">
        <v>197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>
        <v>1</v>
      </c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4"/>
        <v>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5"/>
        <v>9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227">
        <f>GY84*IL56</f>
        <v>0.70930000000000004</v>
      </c>
      <c r="IM84" s="228">
        <f>HY84*IL56</f>
        <v>6.3837000000000002</v>
      </c>
      <c r="IN84" s="227">
        <f>GY84*IN56</f>
        <v>0.28970000000000001</v>
      </c>
      <c r="IO84" s="229">
        <f>HY84*IN56</f>
        <v>2.6073</v>
      </c>
      <c r="IP84" s="227">
        <f>GY84*IP56</f>
        <v>1E-3</v>
      </c>
      <c r="IQ84" s="229">
        <f>HY84*IP56</f>
        <v>9.0000000000000011E-3</v>
      </c>
    </row>
    <row r="85" spans="1:251">
      <c r="A85" s="131" t="s">
        <v>169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3"/>
      <c r="AZ85" s="134"/>
      <c r="BA85" s="134"/>
      <c r="BB85" s="134"/>
      <c r="BC85" s="134"/>
      <c r="BD85" s="135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4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5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227">
        <f>GY85*IL56</f>
        <v>0</v>
      </c>
      <c r="IM85" s="228">
        <f>HY85*IL56</f>
        <v>0</v>
      </c>
      <c r="IN85" s="227">
        <f>GY85*IN56</f>
        <v>0</v>
      </c>
      <c r="IO85" s="229">
        <f>HY85*IN56</f>
        <v>0</v>
      </c>
      <c r="IP85" s="227">
        <f>GY85*IP56</f>
        <v>0</v>
      </c>
      <c r="IQ85" s="229">
        <f>HY85*IP56</f>
        <v>0</v>
      </c>
    </row>
    <row r="86" spans="1:251">
      <c r="A86" s="131" t="s">
        <v>141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66"/>
      <c r="CJ86" s="167"/>
      <c r="CK86" s="167"/>
      <c r="CL86" s="167"/>
      <c r="CM86" s="167"/>
      <c r="CN86" s="16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4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>
        <v>190</v>
      </c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5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227">
        <f>GY86*IL56</f>
        <v>0</v>
      </c>
      <c r="IM86" s="228">
        <f>HY86*IL56</f>
        <v>0</v>
      </c>
      <c r="IN86" s="227">
        <f>GY86*IN56</f>
        <v>0</v>
      </c>
      <c r="IO86" s="229">
        <f>HY86*IN56</f>
        <v>0</v>
      </c>
      <c r="IP86" s="227">
        <f>GY86*IP56</f>
        <v>0</v>
      </c>
      <c r="IQ86" s="229">
        <f>HY86*IP56</f>
        <v>0</v>
      </c>
    </row>
    <row r="87" spans="1:251">
      <c r="A87" s="131" t="s">
        <v>198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66"/>
      <c r="CJ87" s="167"/>
      <c r="CK87" s="167"/>
      <c r="CL87" s="167"/>
      <c r="CM87" s="167"/>
      <c r="CN87" s="16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4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414.2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>HL87*GY87</f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227">
        <f>GY87*IL56</f>
        <v>0</v>
      </c>
      <c r="IM87" s="228">
        <f>HY87*IL56</f>
        <v>0</v>
      </c>
      <c r="IN87" s="227">
        <f>GY87*IN56</f>
        <v>0</v>
      </c>
      <c r="IO87" s="229">
        <f>HY87*IN56</f>
        <v>0</v>
      </c>
      <c r="IP87" s="227">
        <f>GY87*IP56</f>
        <v>0</v>
      </c>
      <c r="IQ87" s="229">
        <f>HY87*IP56</f>
        <v>0</v>
      </c>
    </row>
    <row r="88" spans="1:251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4"/>
        <v>0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 t="shared" ref="HY88" si="6">GY88*HL88</f>
        <v>0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227">
        <f>GY88*IL56</f>
        <v>0</v>
      </c>
      <c r="IM88" s="228">
        <f>HY88*IL56</f>
        <v>0</v>
      </c>
      <c r="IN88" s="227">
        <f>GY88*IN56</f>
        <v>0</v>
      </c>
      <c r="IO88" s="229">
        <f>HY88*IN56</f>
        <v>0</v>
      </c>
      <c r="IP88" s="227">
        <f>GY88*IP56</f>
        <v>0</v>
      </c>
      <c r="IQ88" s="229">
        <f>HY88*IP56</f>
        <v>0</v>
      </c>
    </row>
    <row r="89" spans="1:251">
      <c r="A89" s="238" t="s">
        <v>171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9"/>
      <c r="U89" s="215"/>
      <c r="V89" s="216"/>
      <c r="W89" s="216"/>
      <c r="X89" s="216"/>
      <c r="Y89" s="216"/>
      <c r="Z89" s="217"/>
      <c r="AA89" s="218" t="s">
        <v>60</v>
      </c>
      <c r="AB89" s="219"/>
      <c r="AC89" s="219"/>
      <c r="AD89" s="219"/>
      <c r="AE89" s="219"/>
      <c r="AF89" s="220"/>
      <c r="AG89" s="221"/>
      <c r="AH89" s="222"/>
      <c r="AI89" s="222"/>
      <c r="AJ89" s="222"/>
      <c r="AK89" s="222"/>
      <c r="AL89" s="223"/>
      <c r="AM89" s="221"/>
      <c r="AN89" s="222"/>
      <c r="AO89" s="222"/>
      <c r="AP89" s="222"/>
      <c r="AQ89" s="222"/>
      <c r="AR89" s="223"/>
      <c r="AS89" s="221"/>
      <c r="AT89" s="222"/>
      <c r="AU89" s="222"/>
      <c r="AV89" s="222"/>
      <c r="AW89" s="222"/>
      <c r="AX89" s="223"/>
      <c r="AY89" s="221"/>
      <c r="AZ89" s="222"/>
      <c r="BA89" s="222"/>
      <c r="BB89" s="222"/>
      <c r="BC89" s="222"/>
      <c r="BD89" s="223"/>
      <c r="BE89" s="221"/>
      <c r="BF89" s="222"/>
      <c r="BG89" s="222"/>
      <c r="BH89" s="222"/>
      <c r="BI89" s="222"/>
      <c r="BJ89" s="223"/>
      <c r="BK89" s="221"/>
      <c r="BL89" s="222"/>
      <c r="BM89" s="222"/>
      <c r="BN89" s="222"/>
      <c r="BO89" s="222"/>
      <c r="BP89" s="223"/>
      <c r="BQ89" s="221"/>
      <c r="BR89" s="222"/>
      <c r="BS89" s="222"/>
      <c r="BT89" s="222"/>
      <c r="BU89" s="222"/>
      <c r="BV89" s="223"/>
      <c r="BW89" s="221"/>
      <c r="BX89" s="222"/>
      <c r="BY89" s="222"/>
      <c r="BZ89" s="222"/>
      <c r="CA89" s="222"/>
      <c r="CB89" s="223"/>
      <c r="CC89" s="221"/>
      <c r="CD89" s="222"/>
      <c r="CE89" s="222"/>
      <c r="CF89" s="222"/>
      <c r="CG89" s="222"/>
      <c r="CH89" s="223"/>
      <c r="CI89" s="221"/>
      <c r="CJ89" s="222"/>
      <c r="CK89" s="222"/>
      <c r="CL89" s="222"/>
      <c r="CM89" s="222"/>
      <c r="CN89" s="223"/>
      <c r="CO89" s="221"/>
      <c r="CP89" s="222"/>
      <c r="CQ89" s="222"/>
      <c r="CR89" s="222"/>
      <c r="CS89" s="222"/>
      <c r="CT89" s="223"/>
      <c r="CU89" s="221"/>
      <c r="CV89" s="222"/>
      <c r="CW89" s="222"/>
      <c r="CX89" s="222"/>
      <c r="CY89" s="222"/>
      <c r="CZ89" s="223"/>
      <c r="DA89" s="221"/>
      <c r="DB89" s="222"/>
      <c r="DC89" s="222"/>
      <c r="DD89" s="222"/>
      <c r="DE89" s="222"/>
      <c r="DF89" s="223"/>
      <c r="DG89" s="221"/>
      <c r="DH89" s="222"/>
      <c r="DI89" s="222"/>
      <c r="DJ89" s="222"/>
      <c r="DK89" s="222"/>
      <c r="DL89" s="223"/>
      <c r="DM89" s="221"/>
      <c r="DN89" s="222"/>
      <c r="DO89" s="222"/>
      <c r="DP89" s="222"/>
      <c r="DQ89" s="222"/>
      <c r="DR89" s="223"/>
      <c r="DS89" s="221"/>
      <c r="DT89" s="222"/>
      <c r="DU89" s="222"/>
      <c r="DV89" s="222"/>
      <c r="DW89" s="222"/>
      <c r="DX89" s="223"/>
      <c r="DY89" s="221"/>
      <c r="DZ89" s="222"/>
      <c r="EA89" s="222"/>
      <c r="EB89" s="222"/>
      <c r="EC89" s="222"/>
      <c r="ED89" s="223"/>
      <c r="EE89" s="221"/>
      <c r="EF89" s="222"/>
      <c r="EG89" s="222"/>
      <c r="EH89" s="222"/>
      <c r="EI89" s="222"/>
      <c r="EJ89" s="223"/>
      <c r="EK89" s="221"/>
      <c r="EL89" s="222"/>
      <c r="EM89" s="222"/>
      <c r="EN89" s="222"/>
      <c r="EO89" s="222"/>
      <c r="EP89" s="223"/>
      <c r="EQ89" s="221"/>
      <c r="ER89" s="222"/>
      <c r="ES89" s="222"/>
      <c r="ET89" s="222"/>
      <c r="EU89" s="222"/>
      <c r="EV89" s="223"/>
      <c r="EW89" s="221"/>
      <c r="EX89" s="222"/>
      <c r="EY89" s="222"/>
      <c r="EZ89" s="222"/>
      <c r="FA89" s="222"/>
      <c r="FB89" s="223"/>
      <c r="FC89" s="221"/>
      <c r="FD89" s="222"/>
      <c r="FE89" s="222"/>
      <c r="FF89" s="222"/>
      <c r="FG89" s="222"/>
      <c r="FH89" s="223"/>
      <c r="FI89" s="221"/>
      <c r="FJ89" s="222"/>
      <c r="FK89" s="222"/>
      <c r="FL89" s="222"/>
      <c r="FM89" s="222"/>
      <c r="FN89" s="223"/>
      <c r="FO89" s="221"/>
      <c r="FP89" s="222"/>
      <c r="FQ89" s="222"/>
      <c r="FR89" s="222"/>
      <c r="FS89" s="222"/>
      <c r="FT89" s="223"/>
      <c r="FU89" s="221"/>
      <c r="FV89" s="222"/>
      <c r="FW89" s="222"/>
      <c r="FX89" s="222"/>
      <c r="FY89" s="223"/>
      <c r="FZ89" s="221"/>
      <c r="GA89" s="222"/>
      <c r="GB89" s="222"/>
      <c r="GC89" s="222"/>
      <c r="GD89" s="223"/>
      <c r="GE89" s="221"/>
      <c r="GF89" s="222"/>
      <c r="GG89" s="222"/>
      <c r="GH89" s="222"/>
      <c r="GI89" s="223"/>
      <c r="GJ89" s="221"/>
      <c r="GK89" s="222"/>
      <c r="GL89" s="222"/>
      <c r="GM89" s="222"/>
      <c r="GN89" s="223"/>
      <c r="GO89" s="221"/>
      <c r="GP89" s="222"/>
      <c r="GQ89" s="222"/>
      <c r="GR89" s="222"/>
      <c r="GS89" s="223"/>
      <c r="GT89" s="221"/>
      <c r="GU89" s="222"/>
      <c r="GV89" s="222"/>
      <c r="GW89" s="222"/>
      <c r="GX89" s="223"/>
      <c r="GY89" s="240">
        <f t="shared" si="4"/>
        <v>0</v>
      </c>
      <c r="GZ89" s="240"/>
      <c r="HA89" s="240"/>
      <c r="HB89" s="240"/>
      <c r="HC89" s="240"/>
      <c r="HD89" s="240"/>
      <c r="HE89" s="240"/>
      <c r="HF89" s="240"/>
      <c r="HG89" s="240"/>
      <c r="HH89" s="240"/>
      <c r="HI89" s="240"/>
      <c r="HJ89" s="240"/>
      <c r="HK89" s="240"/>
      <c r="HL89" s="241">
        <v>20</v>
      </c>
      <c r="HM89" s="241"/>
      <c r="HN89" s="241"/>
      <c r="HO89" s="241"/>
      <c r="HP89" s="241"/>
      <c r="HQ89" s="241"/>
      <c r="HR89" s="241"/>
      <c r="HS89" s="241"/>
      <c r="HT89" s="241"/>
      <c r="HU89" s="241"/>
      <c r="HV89" s="241"/>
      <c r="HW89" s="241"/>
      <c r="HX89" s="241"/>
      <c r="HY89" s="162">
        <f>HL89*GY89</f>
        <v>0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227">
        <f>GY89*IL56</f>
        <v>0</v>
      </c>
      <c r="IM89" s="228">
        <f>HY89*IL56</f>
        <v>0</v>
      </c>
      <c r="IN89" s="227">
        <f>GY89*IN56</f>
        <v>0</v>
      </c>
      <c r="IO89" s="229">
        <f>HY89*IN56</f>
        <v>0</v>
      </c>
      <c r="IP89" s="227">
        <f>GY89*IP56</f>
        <v>0</v>
      </c>
      <c r="IQ89" s="229">
        <f>HY89*IP56</f>
        <v>0</v>
      </c>
    </row>
    <row r="90" spans="1:251">
      <c r="A90" s="184" t="s">
        <v>172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36"/>
      <c r="AH90" s="137"/>
      <c r="AI90" s="137"/>
      <c r="AJ90" s="137"/>
      <c r="AK90" s="137"/>
      <c r="AL90" s="138"/>
      <c r="AM90" s="136"/>
      <c r="AN90" s="137"/>
      <c r="AO90" s="137"/>
      <c r="AP90" s="137"/>
      <c r="AQ90" s="137"/>
      <c r="AR90" s="138"/>
      <c r="AS90" s="136"/>
      <c r="AT90" s="137"/>
      <c r="AU90" s="137"/>
      <c r="AV90" s="137"/>
      <c r="AW90" s="137"/>
      <c r="AX90" s="138"/>
      <c r="AY90" s="136"/>
      <c r="AZ90" s="137"/>
      <c r="BA90" s="137"/>
      <c r="BB90" s="137"/>
      <c r="BC90" s="137"/>
      <c r="BD90" s="138"/>
      <c r="BE90" s="136"/>
      <c r="BF90" s="137"/>
      <c r="BG90" s="137"/>
      <c r="BH90" s="137"/>
      <c r="BI90" s="137"/>
      <c r="BJ90" s="138"/>
      <c r="BK90" s="136"/>
      <c r="BL90" s="137"/>
      <c r="BM90" s="137"/>
      <c r="BN90" s="137"/>
      <c r="BO90" s="137"/>
      <c r="BP90" s="138"/>
      <c r="BQ90" s="136"/>
      <c r="BR90" s="137"/>
      <c r="BS90" s="137"/>
      <c r="BT90" s="137"/>
      <c r="BU90" s="137"/>
      <c r="BV90" s="138"/>
      <c r="BW90" s="136"/>
      <c r="BX90" s="137"/>
      <c r="BY90" s="137"/>
      <c r="BZ90" s="137"/>
      <c r="CA90" s="137"/>
      <c r="CB90" s="138"/>
      <c r="CC90" s="136"/>
      <c r="CD90" s="137"/>
      <c r="CE90" s="137"/>
      <c r="CF90" s="137"/>
      <c r="CG90" s="137"/>
      <c r="CH90" s="138"/>
      <c r="CI90" s="136"/>
      <c r="CJ90" s="137"/>
      <c r="CK90" s="137"/>
      <c r="CL90" s="137"/>
      <c r="CM90" s="137"/>
      <c r="CN90" s="138"/>
      <c r="CO90" s="136"/>
      <c r="CP90" s="137"/>
      <c r="CQ90" s="137"/>
      <c r="CR90" s="137"/>
      <c r="CS90" s="137"/>
      <c r="CT90" s="138"/>
      <c r="CU90" s="136"/>
      <c r="CV90" s="137"/>
      <c r="CW90" s="137"/>
      <c r="CX90" s="137"/>
      <c r="CY90" s="137"/>
      <c r="CZ90" s="138"/>
      <c r="DA90" s="136"/>
      <c r="DB90" s="137"/>
      <c r="DC90" s="137"/>
      <c r="DD90" s="137"/>
      <c r="DE90" s="137"/>
      <c r="DF90" s="138"/>
      <c r="DG90" s="136"/>
      <c r="DH90" s="137"/>
      <c r="DI90" s="137"/>
      <c r="DJ90" s="137"/>
      <c r="DK90" s="137"/>
      <c r="DL90" s="138"/>
      <c r="DM90" s="136"/>
      <c r="DN90" s="137"/>
      <c r="DO90" s="137"/>
      <c r="DP90" s="137"/>
      <c r="DQ90" s="137"/>
      <c r="DR90" s="138"/>
      <c r="DS90" s="136"/>
      <c r="DT90" s="137"/>
      <c r="DU90" s="137"/>
      <c r="DV90" s="137"/>
      <c r="DW90" s="137"/>
      <c r="DX90" s="138"/>
      <c r="DY90" s="136"/>
      <c r="DZ90" s="137"/>
      <c r="EA90" s="137"/>
      <c r="EB90" s="137"/>
      <c r="EC90" s="137"/>
      <c r="ED90" s="138"/>
      <c r="EE90" s="136"/>
      <c r="EF90" s="137"/>
      <c r="EG90" s="137"/>
      <c r="EH90" s="137"/>
      <c r="EI90" s="137"/>
      <c r="EJ90" s="138"/>
      <c r="EK90" s="136"/>
      <c r="EL90" s="137"/>
      <c r="EM90" s="137"/>
      <c r="EN90" s="137"/>
      <c r="EO90" s="137"/>
      <c r="EP90" s="138"/>
      <c r="EQ90" s="136"/>
      <c r="ER90" s="137"/>
      <c r="ES90" s="137"/>
      <c r="ET90" s="137"/>
      <c r="EU90" s="137"/>
      <c r="EV90" s="138"/>
      <c r="EW90" s="136"/>
      <c r="EX90" s="137"/>
      <c r="EY90" s="137"/>
      <c r="EZ90" s="137"/>
      <c r="FA90" s="137"/>
      <c r="FB90" s="138"/>
      <c r="FC90" s="136"/>
      <c r="FD90" s="137"/>
      <c r="FE90" s="137"/>
      <c r="FF90" s="137"/>
      <c r="FG90" s="137"/>
      <c r="FH90" s="138"/>
      <c r="FI90" s="136"/>
      <c r="FJ90" s="137"/>
      <c r="FK90" s="137"/>
      <c r="FL90" s="137"/>
      <c r="FM90" s="137"/>
      <c r="FN90" s="138"/>
      <c r="FO90" s="136"/>
      <c r="FP90" s="137"/>
      <c r="FQ90" s="137"/>
      <c r="FR90" s="137"/>
      <c r="FS90" s="137"/>
      <c r="FT90" s="138"/>
      <c r="FU90" s="136"/>
      <c r="FV90" s="137"/>
      <c r="FW90" s="137"/>
      <c r="FX90" s="137"/>
      <c r="FY90" s="138"/>
      <c r="FZ90" s="136"/>
      <c r="GA90" s="137"/>
      <c r="GB90" s="137"/>
      <c r="GC90" s="137"/>
      <c r="GD90" s="138"/>
      <c r="GE90" s="136"/>
      <c r="GF90" s="137"/>
      <c r="GG90" s="137"/>
      <c r="GH90" s="137"/>
      <c r="GI90" s="138"/>
      <c r="GJ90" s="136"/>
      <c r="GK90" s="137"/>
      <c r="GL90" s="137"/>
      <c r="GM90" s="137"/>
      <c r="GN90" s="138"/>
      <c r="GO90" s="136"/>
      <c r="GP90" s="137"/>
      <c r="GQ90" s="137"/>
      <c r="GR90" s="137"/>
      <c r="GS90" s="138"/>
      <c r="GT90" s="136"/>
      <c r="GU90" s="137"/>
      <c r="GV90" s="137"/>
      <c r="GW90" s="137"/>
      <c r="GX90" s="138"/>
      <c r="GY90" s="161">
        <v>0</v>
      </c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24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3"/>
      <c r="HY90" s="162">
        <f>SUM(HY59:HY89)+HY48</f>
        <v>353.28899999999999</v>
      </c>
      <c r="HZ90" s="162"/>
      <c r="IA90" s="162"/>
      <c r="IB90" s="162"/>
      <c r="IC90" s="162"/>
      <c r="ID90" s="162"/>
      <c r="IE90" s="162"/>
      <c r="IF90" s="162"/>
      <c r="IG90" s="162"/>
      <c r="IH90" s="162"/>
      <c r="II90" s="162"/>
      <c r="IJ90" s="162"/>
      <c r="IK90" s="163"/>
      <c r="IL90" s="227">
        <f>(SUM(IL59:IL89))+IL48</f>
        <v>2.8542122446564004</v>
      </c>
      <c r="IM90" s="228">
        <f t="shared" ref="IM90:IO90" si="7">(SUM(IM59:IM89))+IM48</f>
        <v>250.58526148153052</v>
      </c>
      <c r="IN90" s="227">
        <f t="shared" si="7"/>
        <v>1.1860403402042001</v>
      </c>
      <c r="IO90" s="228">
        <f t="shared" si="7"/>
        <v>102.3497190718615</v>
      </c>
      <c r="IP90" s="227">
        <f t="shared" ref="IP90:IQ90" si="8">(SUM(IP59:IP89))+IP48</f>
        <v>4.02704702584E-3</v>
      </c>
      <c r="IQ90" s="228">
        <f t="shared" si="8"/>
        <v>0.35401943400830005</v>
      </c>
    </row>
    <row r="91" spans="1:25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</row>
    <row r="92" spans="1:251">
      <c r="A92" s="4" t="s">
        <v>114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115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</row>
    <row r="93" spans="1:25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89" t="s">
        <v>3</v>
      </c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90"/>
      <c r="AA93" s="206"/>
      <c r="AB93" s="206"/>
      <c r="AC93" s="189" t="s">
        <v>4</v>
      </c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189" t="s">
        <v>3</v>
      </c>
      <c r="DY93" s="189"/>
      <c r="DZ93" s="189"/>
      <c r="EA93" s="189"/>
      <c r="EB93" s="189"/>
      <c r="EC93" s="189"/>
      <c r="ED93" s="189"/>
      <c r="EE93" s="189"/>
      <c r="EF93" s="189"/>
      <c r="EG93" s="189"/>
      <c r="EH93" s="189"/>
      <c r="EI93" s="189"/>
      <c r="EJ93" s="189"/>
      <c r="EK93" s="189"/>
      <c r="EL93" s="190"/>
      <c r="EM93" s="206"/>
      <c r="EN93" s="206"/>
      <c r="EO93" s="189" t="s">
        <v>4</v>
      </c>
      <c r="EP93" s="189"/>
      <c r="EQ93" s="189"/>
      <c r="ER93" s="189"/>
      <c r="ES93" s="189"/>
      <c r="ET93" s="189"/>
      <c r="EU93" s="189"/>
      <c r="EV93" s="189"/>
      <c r="EW93" s="189"/>
      <c r="EX93" s="189"/>
      <c r="EY93" s="189"/>
      <c r="EZ93" s="189"/>
      <c r="FA93" s="189"/>
      <c r="FB93" s="189"/>
      <c r="FC93" s="189"/>
      <c r="FD93" s="189"/>
      <c r="FE93" s="189"/>
      <c r="FF93" s="189"/>
      <c r="FG93" s="189"/>
      <c r="FH93" s="189"/>
      <c r="FI93" s="189"/>
      <c r="FJ93" s="189"/>
      <c r="FK93" s="189"/>
      <c r="FL93" s="189"/>
      <c r="FM93" s="189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</row>
    <row r="94" spans="1:25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</row>
    <row r="95" spans="1:25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116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</row>
    <row r="96" spans="1:25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90"/>
      <c r="AH96" s="206"/>
      <c r="AI96" s="206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189" t="s">
        <v>3</v>
      </c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90"/>
      <c r="EM96" s="206"/>
      <c r="EN96" s="206"/>
      <c r="EO96" s="189" t="s">
        <v>4</v>
      </c>
      <c r="EP96" s="189"/>
      <c r="EQ96" s="189"/>
      <c r="ER96" s="189"/>
      <c r="ES96" s="189"/>
      <c r="ET96" s="189"/>
      <c r="EU96" s="189"/>
      <c r="EV96" s="189"/>
      <c r="EW96" s="189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89"/>
      <c r="FK96" s="189"/>
      <c r="FL96" s="189"/>
      <c r="FM96" s="189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</row>
    <row r="97" spans="1:25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</row>
    <row r="98" spans="1:25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</row>
    <row r="99" spans="1:25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</row>
  </sheetData>
  <mergeCells count="2217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HY55:IK57"/>
    <mergeCell ref="IL55:IM55"/>
    <mergeCell ref="IN55:IO55"/>
    <mergeCell ref="IP55:IQ55"/>
    <mergeCell ref="A58:T58"/>
    <mergeCell ref="U58:Z58"/>
    <mergeCell ref="AA58:AF58"/>
    <mergeCell ref="AG58:AL58"/>
    <mergeCell ref="AM58:AR58"/>
    <mergeCell ref="AS58:AX58"/>
    <mergeCell ref="GE55:GI57"/>
    <mergeCell ref="GJ55:GN57"/>
    <mergeCell ref="GO55:GS57"/>
    <mergeCell ref="GT55:GX57"/>
    <mergeCell ref="GY55:HK57"/>
    <mergeCell ref="HL55:HX57"/>
    <mergeCell ref="EW55:FB57"/>
    <mergeCell ref="FC55:FH57"/>
    <mergeCell ref="FI55:FN57"/>
    <mergeCell ref="FO55:FT57"/>
    <mergeCell ref="FU55:FY57"/>
    <mergeCell ref="FZ55:GD57"/>
    <mergeCell ref="DM55:DR57"/>
    <mergeCell ref="DS55:DX57"/>
    <mergeCell ref="DY55:ED57"/>
    <mergeCell ref="EE55:EJ57"/>
    <mergeCell ref="EK55:EP57"/>
    <mergeCell ref="EQ55:EV57"/>
    <mergeCell ref="CC55:CH57"/>
    <mergeCell ref="CI55:CN57"/>
    <mergeCell ref="CO55:CT57"/>
    <mergeCell ref="CU55:CZ57"/>
    <mergeCell ref="DA55:DF57"/>
    <mergeCell ref="DG55:DL57"/>
    <mergeCell ref="IL54:IM54"/>
    <mergeCell ref="IN54:IO54"/>
    <mergeCell ref="IP54:IQ54"/>
    <mergeCell ref="AG55:AL57"/>
    <mergeCell ref="AM55:AR57"/>
    <mergeCell ref="AS55:AX57"/>
    <mergeCell ref="AY55:BD57"/>
    <mergeCell ref="BE55:BJ57"/>
    <mergeCell ref="BK55:BP57"/>
    <mergeCell ref="BQ55:BV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BW55:CB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A25:T25"/>
    <mergeCell ref="U25:Z25"/>
    <mergeCell ref="AA25:AF25"/>
    <mergeCell ref="AG25:AL25"/>
    <mergeCell ref="AM25:AR25"/>
    <mergeCell ref="AS25:AX25"/>
    <mergeCell ref="GY22:HK24"/>
    <mergeCell ref="HL22:HX24"/>
    <mergeCell ref="HY22:IK24"/>
    <mergeCell ref="IL22:IM22"/>
    <mergeCell ref="IN22:IO22"/>
    <mergeCell ref="IP22:IQ22"/>
    <mergeCell ref="FU22:FY24"/>
    <mergeCell ref="FZ22:GD24"/>
    <mergeCell ref="GE22:GI24"/>
    <mergeCell ref="GJ22:GN24"/>
    <mergeCell ref="GO22:GS24"/>
    <mergeCell ref="GT22:GX24"/>
    <mergeCell ref="EK22:EP24"/>
    <mergeCell ref="EQ22:EV24"/>
    <mergeCell ref="EW22:FB24"/>
    <mergeCell ref="FC22:FH24"/>
    <mergeCell ref="FI22:FN24"/>
    <mergeCell ref="FO22:FT24"/>
    <mergeCell ref="DA22:DF24"/>
    <mergeCell ref="DG22:DL24"/>
    <mergeCell ref="DM22:DR24"/>
    <mergeCell ref="DS22:DX24"/>
    <mergeCell ref="DY22:ED24"/>
    <mergeCell ref="EE22:EJ24"/>
    <mergeCell ref="IN21:IO21"/>
    <mergeCell ref="IP21:IQ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C22:CH24"/>
    <mergeCell ref="CI22:CN24"/>
    <mergeCell ref="CO22:CT24"/>
    <mergeCell ref="CU22:CZ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N97"/>
  <sheetViews>
    <sheetView workbookViewId="0">
      <selection sqref="A1:IN97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199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200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126.19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126.19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4">
        <f>HY89</f>
        <v>126.18499999999997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81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179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203"/>
      <c r="CD28" s="204"/>
      <c r="CE28" s="204"/>
      <c r="CF28" s="204"/>
      <c r="CG28" s="204"/>
      <c r="CH28" s="205"/>
      <c r="CI28" s="203"/>
      <c r="CJ28" s="204"/>
      <c r="CK28" s="204"/>
      <c r="CL28" s="204"/>
      <c r="CM28" s="204"/>
      <c r="CN28" s="205"/>
      <c r="CO28" s="203"/>
      <c r="CP28" s="204"/>
      <c r="CQ28" s="204"/>
      <c r="CR28" s="204"/>
      <c r="CS28" s="204"/>
      <c r="CT28" s="205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203"/>
      <c r="DH28" s="204"/>
      <c r="DI28" s="204"/>
      <c r="DJ28" s="204"/>
      <c r="DK28" s="204"/>
      <c r="DL28" s="205"/>
      <c r="DM28" s="203"/>
      <c r="DN28" s="204"/>
      <c r="DO28" s="204"/>
      <c r="DP28" s="204"/>
      <c r="DQ28" s="204"/>
      <c r="DR28" s="205"/>
      <c r="DS28" s="203"/>
      <c r="DT28" s="204"/>
      <c r="DU28" s="204"/>
      <c r="DV28" s="204"/>
      <c r="DW28" s="204"/>
      <c r="DX28" s="205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67">
        <v>0.03</v>
      </c>
      <c r="CD29" s="68"/>
      <c r="CE29" s="68"/>
      <c r="CF29" s="68"/>
      <c r="CG29" s="68"/>
      <c r="CH29" s="69"/>
      <c r="CI29" s="67">
        <v>0.06</v>
      </c>
      <c r="CJ29" s="68"/>
      <c r="CK29" s="68"/>
      <c r="CL29" s="68"/>
      <c r="CM29" s="68"/>
      <c r="CN29" s="69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0.09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19.8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142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67"/>
      <c r="CD30" s="68"/>
      <c r="CE30" s="68"/>
      <c r="CF30" s="68"/>
      <c r="CG30" s="68"/>
      <c r="CH30" s="69"/>
      <c r="CI30" s="136"/>
      <c r="CJ30" s="137"/>
      <c r="CK30" s="137"/>
      <c r="CL30" s="137"/>
      <c r="CM30" s="137"/>
      <c r="CN30" s="138"/>
      <c r="CO30" s="67"/>
      <c r="CP30" s="68"/>
      <c r="CQ30" s="68"/>
      <c r="CR30" s="68"/>
      <c r="CS30" s="68"/>
      <c r="CT30" s="69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201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250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64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67"/>
      <c r="CJ32" s="68"/>
      <c r="CK32" s="68"/>
      <c r="CL32" s="68"/>
      <c r="CM32" s="68"/>
      <c r="CN32" s="69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67"/>
      <c r="CD33" s="68"/>
      <c r="CE33" s="68"/>
      <c r="CF33" s="68"/>
      <c r="CG33" s="68"/>
      <c r="CH33" s="69"/>
      <c r="CI33" s="136"/>
      <c r="CJ33" s="137"/>
      <c r="CK33" s="137"/>
      <c r="CL33" s="137"/>
      <c r="CM33" s="137"/>
      <c r="CN33" s="138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202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67"/>
      <c r="CD35" s="68"/>
      <c r="CE35" s="68"/>
      <c r="CF35" s="68"/>
      <c r="CG35" s="68"/>
      <c r="CH35" s="69"/>
      <c r="CI35" s="67">
        <v>0.01</v>
      </c>
      <c r="CJ35" s="68"/>
      <c r="CK35" s="68"/>
      <c r="CL35" s="68"/>
      <c r="CM35" s="68"/>
      <c r="CN35" s="69"/>
      <c r="CO35" s="67"/>
      <c r="CP35" s="68"/>
      <c r="CQ35" s="68"/>
      <c r="CR35" s="68"/>
      <c r="CS35" s="68"/>
      <c r="CT35" s="69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0.01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6.8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67">
        <v>5.0000000000000001E-3</v>
      </c>
      <c r="CD38" s="68"/>
      <c r="CE38" s="68"/>
      <c r="CF38" s="68"/>
      <c r="CG38" s="68"/>
      <c r="CH38" s="69"/>
      <c r="CI38" s="67">
        <v>5.0000000000000001E-3</v>
      </c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0.01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1.45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67"/>
      <c r="CD39" s="68"/>
      <c r="CE39" s="68"/>
      <c r="CF39" s="68"/>
      <c r="CG39" s="68"/>
      <c r="CH39" s="69"/>
      <c r="CI39" s="67">
        <v>0.02</v>
      </c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9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67"/>
      <c r="DT39" s="68"/>
      <c r="DU39" s="68"/>
      <c r="DV39" s="68"/>
      <c r="DW39" s="68"/>
      <c r="DX39" s="69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0.02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1.44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67"/>
      <c r="DT40" s="68"/>
      <c r="DU40" s="68"/>
      <c r="DV40" s="68"/>
      <c r="DW40" s="68"/>
      <c r="DX40" s="69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341.1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182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67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9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67">
        <v>1</v>
      </c>
      <c r="CD45" s="68"/>
      <c r="CE45" s="68"/>
      <c r="CF45" s="68"/>
      <c r="CG45" s="68"/>
      <c r="CH45" s="69"/>
      <c r="CI45" s="67"/>
      <c r="CJ45" s="68"/>
      <c r="CK45" s="68"/>
      <c r="CL45" s="68"/>
      <c r="CM45" s="68"/>
      <c r="CN45" s="69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1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9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67">
        <v>1.4999999999999999E-2</v>
      </c>
      <c r="CD47" s="68"/>
      <c r="CE47" s="68"/>
      <c r="CF47" s="68"/>
      <c r="CG47" s="68"/>
      <c r="CH47" s="69"/>
      <c r="CI47" s="67">
        <v>5.0000000000000001E-3</v>
      </c>
      <c r="CJ47" s="68"/>
      <c r="CK47" s="68"/>
      <c r="CL47" s="68"/>
      <c r="CM47" s="68"/>
      <c r="CN47" s="69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0.02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0.94000000000000006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39.43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203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67">
        <v>0.157</v>
      </c>
      <c r="DH59" s="68"/>
      <c r="DI59" s="68"/>
      <c r="DJ59" s="68"/>
      <c r="DK59" s="68"/>
      <c r="DL59" s="69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6" si="2">AG59+AM59+AS59+AY59+BE59+BK59+BQ59+BW59+CC59+CI59+CO59+CU59+DA59+DG59+DM59+DS59+DY59+EE59+EK59+EQ59+EW59+FC59+FI59+FO59+FU59+FZ59+GE59+GJ59+GO59+GT59</f>
        <v>0.157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400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62.8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67"/>
      <c r="CJ62" s="68"/>
      <c r="CK62" s="68"/>
      <c r="CL62" s="68"/>
      <c r="CM62" s="68"/>
      <c r="CN62" s="69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67"/>
      <c r="CJ64" s="68"/>
      <c r="CK64" s="68"/>
      <c r="CL64" s="68"/>
      <c r="CM64" s="68"/>
      <c r="CN64" s="69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67"/>
      <c r="CJ66" s="68"/>
      <c r="CK66" s="68"/>
      <c r="CL66" s="68"/>
      <c r="CM66" s="68"/>
      <c r="CN66" s="69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67"/>
      <c r="CJ67" s="68"/>
      <c r="CK67" s="68"/>
      <c r="CL67" s="68"/>
      <c r="CM67" s="68"/>
      <c r="CN67" s="69"/>
      <c r="CO67" s="67">
        <v>0.02</v>
      </c>
      <c r="CP67" s="68"/>
      <c r="CQ67" s="68"/>
      <c r="CR67" s="68"/>
      <c r="CS67" s="68"/>
      <c r="CT67" s="69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2.1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67"/>
      <c r="CJ72" s="68"/>
      <c r="CK72" s="68"/>
      <c r="CL72" s="68"/>
      <c r="CM72" s="68"/>
      <c r="CN72" s="69"/>
      <c r="CO72" s="67">
        <v>0.02</v>
      </c>
      <c r="CP72" s="68"/>
      <c r="CQ72" s="68"/>
      <c r="CR72" s="68"/>
      <c r="CS72" s="68"/>
      <c r="CT72" s="69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0.02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3.4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67"/>
      <c r="CP73" s="68"/>
      <c r="CQ73" s="68"/>
      <c r="CR73" s="68"/>
      <c r="CS73" s="68"/>
      <c r="CT73" s="69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67">
        <v>5.0000000000000001E-3</v>
      </c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5.0000000000000001E-3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0.99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176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67">
        <v>0.1</v>
      </c>
      <c r="CD76" s="68"/>
      <c r="CE76" s="68"/>
      <c r="CF76" s="68"/>
      <c r="CG76" s="68"/>
      <c r="CH76" s="69"/>
      <c r="CI76" s="67">
        <v>0.2</v>
      </c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9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0.30000000000000004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15.000000000000002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67"/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9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67">
        <v>5.0000000000000001E-3</v>
      </c>
      <c r="CD78" s="68"/>
      <c r="CE78" s="68"/>
      <c r="CF78" s="68"/>
      <c r="CG78" s="68"/>
      <c r="CH78" s="69"/>
      <c r="CI78" s="67"/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9"/>
      <c r="CU78" s="67"/>
      <c r="CV78" s="68"/>
      <c r="CW78" s="68"/>
      <c r="CX78" s="68"/>
      <c r="CY78" s="68"/>
      <c r="CZ78" s="69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5.0000000000000001E-3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0.24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67">
        <v>5.0000000000000001E-3</v>
      </c>
      <c r="CD79" s="68"/>
      <c r="CE79" s="68"/>
      <c r="CF79" s="68"/>
      <c r="CG79" s="68"/>
      <c r="CH79" s="69"/>
      <c r="CI79" s="67"/>
      <c r="CJ79" s="68"/>
      <c r="CK79" s="68"/>
      <c r="CL79" s="68"/>
      <c r="CM79" s="68"/>
      <c r="CN79" s="69"/>
      <c r="CO79" s="67"/>
      <c r="CP79" s="68"/>
      <c r="CQ79" s="68"/>
      <c r="CR79" s="68"/>
      <c r="CS79" s="68"/>
      <c r="CT79" s="69"/>
      <c r="CU79" s="67"/>
      <c r="CV79" s="68"/>
      <c r="CW79" s="68"/>
      <c r="CX79" s="68"/>
      <c r="CY79" s="68"/>
      <c r="CZ79" s="69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5.0000000000000001E-3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0.25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67"/>
      <c r="CD81" s="68"/>
      <c r="CE81" s="68"/>
      <c r="CF81" s="68"/>
      <c r="CG81" s="68"/>
      <c r="CH81" s="69"/>
      <c r="CI81" s="136"/>
      <c r="CJ81" s="137"/>
      <c r="CK81" s="137"/>
      <c r="CL81" s="137"/>
      <c r="CM81" s="137"/>
      <c r="CN81" s="138"/>
      <c r="CO81" s="67"/>
      <c r="CP81" s="68"/>
      <c r="CQ81" s="68"/>
      <c r="CR81" s="68"/>
      <c r="CS81" s="68"/>
      <c r="CT81" s="69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204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67"/>
      <c r="CD82" s="68"/>
      <c r="CE82" s="68"/>
      <c r="CF82" s="68"/>
      <c r="CG82" s="68"/>
      <c r="CH82" s="69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55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67"/>
      <c r="CJ84" s="68"/>
      <c r="CK84" s="68"/>
      <c r="CL84" s="68"/>
      <c r="CM84" s="68"/>
      <c r="CN84" s="69"/>
      <c r="CO84" s="136"/>
      <c r="CP84" s="137"/>
      <c r="CQ84" s="137"/>
      <c r="CR84" s="137"/>
      <c r="CS84" s="137"/>
      <c r="CT84" s="138"/>
      <c r="CU84" s="67">
        <v>0.03</v>
      </c>
      <c r="CV84" s="68"/>
      <c r="CW84" s="68"/>
      <c r="CX84" s="68"/>
      <c r="CY84" s="68"/>
      <c r="CZ84" s="69"/>
      <c r="DA84" s="67"/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0.03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1.875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67">
        <v>5.0000000000000001E-3</v>
      </c>
      <c r="CD88" s="68"/>
      <c r="CE88" s="68"/>
      <c r="CF88" s="68"/>
      <c r="CG88" s="68"/>
      <c r="CH88" s="69"/>
      <c r="CI88" s="67"/>
      <c r="CJ88" s="68"/>
      <c r="CK88" s="68"/>
      <c r="CL88" s="68"/>
      <c r="CM88" s="68"/>
      <c r="CN88" s="69"/>
      <c r="CO88" s="67"/>
      <c r="CP88" s="68"/>
      <c r="CQ88" s="68"/>
      <c r="CR88" s="68"/>
      <c r="CS88" s="68"/>
      <c r="CT88" s="69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5.0000000000000001E-3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0.1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126.18499999999997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96"/>
  <sheetViews>
    <sheetView tabSelected="1" workbookViewId="0">
      <selection sqref="A1:IK96"/>
    </sheetView>
  </sheetViews>
  <sheetFormatPr defaultColWidth="0.85546875"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199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205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146.71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293.42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4">
        <f>HY89</f>
        <v>293.41999999999996</v>
      </c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6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81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179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249"/>
      <c r="DH28" s="250"/>
      <c r="DI28" s="250"/>
      <c r="DJ28" s="250"/>
      <c r="DK28" s="250"/>
      <c r="DL28" s="251"/>
      <c r="DM28" s="203"/>
      <c r="DN28" s="204"/>
      <c r="DO28" s="204"/>
      <c r="DP28" s="204"/>
      <c r="DQ28" s="204"/>
      <c r="DR28" s="205"/>
      <c r="DS28" s="158"/>
      <c r="DT28" s="159"/>
      <c r="DU28" s="159"/>
      <c r="DV28" s="159"/>
      <c r="DW28" s="159"/>
      <c r="DX28" s="160"/>
      <c r="DY28" s="203"/>
      <c r="DZ28" s="204"/>
      <c r="EA28" s="204"/>
      <c r="EB28" s="204"/>
      <c r="EC28" s="204"/>
      <c r="ED28" s="205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0.06</v>
      </c>
      <c r="CD29" s="137"/>
      <c r="CE29" s="137"/>
      <c r="CF29" s="137"/>
      <c r="CG29" s="137"/>
      <c r="CH29" s="138"/>
      <c r="CI29" s="136">
        <v>0.12</v>
      </c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67"/>
      <c r="EF29" s="68"/>
      <c r="EG29" s="68"/>
      <c r="EH29" s="68"/>
      <c r="EI29" s="68"/>
      <c r="EJ29" s="69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0.18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39.6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1" t="s">
        <v>206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67">
        <v>0.4</v>
      </c>
      <c r="DZ32" s="68"/>
      <c r="EA32" s="68"/>
      <c r="EB32" s="68"/>
      <c r="EC32" s="68"/>
      <c r="ED32" s="69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0.4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160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1" t="s">
        <v>201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480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>
        <v>0.04</v>
      </c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0.04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27.2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1" t="s">
        <v>64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>
        <v>414.2</v>
      </c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0.01</v>
      </c>
      <c r="CD38" s="137"/>
      <c r="CE38" s="137"/>
      <c r="CF38" s="137"/>
      <c r="CG38" s="137"/>
      <c r="CH38" s="138"/>
      <c r="CI38" s="136">
        <v>0.01</v>
      </c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67"/>
      <c r="DN38" s="68"/>
      <c r="DO38" s="68"/>
      <c r="DP38" s="68"/>
      <c r="DQ38" s="68"/>
      <c r="DR38" s="69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2.9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>
        <v>0.04</v>
      </c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67"/>
      <c r="DN39" s="68"/>
      <c r="DO39" s="68"/>
      <c r="DP39" s="68"/>
      <c r="DQ39" s="68"/>
      <c r="DR39" s="69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0.04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2.88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1" t="s">
        <v>182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1" t="s">
        <v>66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55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1" t="s">
        <v>207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231.09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>
        <v>1</v>
      </c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1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9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>
        <v>0.03</v>
      </c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0.03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1.41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242.98999999999998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41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67"/>
      <c r="DT66" s="68"/>
      <c r="DU66" s="68"/>
      <c r="DV66" s="68"/>
      <c r="DW66" s="68"/>
      <c r="DX66" s="69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>
        <v>0.04</v>
      </c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4.2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1" t="s">
        <v>208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67"/>
      <c r="DT71" s="68"/>
      <c r="DU71" s="68"/>
      <c r="DV71" s="68"/>
      <c r="DW71" s="68"/>
      <c r="DX71" s="69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571.4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>
        <v>0.04</v>
      </c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6.8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>
        <v>0.01</v>
      </c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0.01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1.98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1" t="s">
        <v>150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67"/>
      <c r="DN75" s="68"/>
      <c r="DO75" s="68"/>
      <c r="DP75" s="68"/>
      <c r="DQ75" s="68"/>
      <c r="DR75" s="69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>
        <v>0.2</v>
      </c>
      <c r="CJ76" s="137"/>
      <c r="CK76" s="137"/>
      <c r="CL76" s="137"/>
      <c r="CM76" s="137"/>
      <c r="CN76" s="138"/>
      <c r="CO76" s="136">
        <v>0.4</v>
      </c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0.60000000000000009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30.000000000000004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>
        <v>0.01</v>
      </c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0.01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>
        <v>0.01</v>
      </c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50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>
        <v>0.1</v>
      </c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67"/>
      <c r="DN84" s="68"/>
      <c r="DO84" s="68"/>
      <c r="DP84" s="68"/>
      <c r="DQ84" s="68"/>
      <c r="DR84" s="69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6.25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>
        <v>1.0999999999999999E-2</v>
      </c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2"/>
        <v>1.0999999999999999E-2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0.21999999999999997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293.41999999999996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2022-05-18T08:37:34Z</dcterms:modified>
</cp:coreProperties>
</file>